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30" activeTab="0"/>
  </bookViews>
  <sheets>
    <sheet name="2021" sheetId="1" r:id="rId1"/>
  </sheets>
  <definedNames/>
  <calcPr fullCalcOnLoad="1"/>
</workbook>
</file>

<file path=xl/sharedStrings.xml><?xml version="1.0" encoding="utf-8"?>
<sst xmlns="http://schemas.openxmlformats.org/spreadsheetml/2006/main" count="288" uniqueCount="282">
  <si>
    <t>ДНЗ Чинадіївський дитячий будинок</t>
  </si>
  <si>
    <t>№ з/п</t>
  </si>
  <si>
    <t xml:space="preserve">КОД </t>
  </si>
  <si>
    <t>Код по</t>
  </si>
  <si>
    <t>Найменування доходів і видатків</t>
  </si>
  <si>
    <t>Сума</t>
  </si>
  <si>
    <t>доходів/</t>
  </si>
  <si>
    <t>ДК 021:215</t>
  </si>
  <si>
    <t>КЕКВ</t>
  </si>
  <si>
    <t>Видатки - всього</t>
  </si>
  <si>
    <t>Поточні видатки (ВСЬОГО)</t>
  </si>
  <si>
    <t>Оплата праці і нарахування на заробітну плату (2111+2120)</t>
  </si>
  <si>
    <t>Оплата праці (2111)</t>
  </si>
  <si>
    <t>Заробітна плата (субвенція)</t>
  </si>
  <si>
    <t xml:space="preserve">Заробітна плата </t>
  </si>
  <si>
    <t>Нарахування на оплату праці (субвенція)</t>
  </si>
  <si>
    <t xml:space="preserve">Нарахування на оплату праці </t>
  </si>
  <si>
    <t>Використання товарів і послуг</t>
  </si>
  <si>
    <t>Предмети, матеріали, обладнання та інвентар</t>
  </si>
  <si>
    <t>30190000-7</t>
  </si>
  <si>
    <t>44110000-4</t>
  </si>
  <si>
    <t>31510000-4</t>
  </si>
  <si>
    <t>44410000-7</t>
  </si>
  <si>
    <t>39220000-0</t>
  </si>
  <si>
    <t>39830000-9</t>
  </si>
  <si>
    <t>09130000-9</t>
  </si>
  <si>
    <t>Медикаменти та перев"язувальні матеріали</t>
  </si>
  <si>
    <t>33600000-6</t>
  </si>
  <si>
    <t>Фармацевтична продукція, лікарські препарати та пер.матер.</t>
  </si>
  <si>
    <t>33141800-8</t>
  </si>
  <si>
    <t>Стоматологічні матеріали</t>
  </si>
  <si>
    <t>33631600-8</t>
  </si>
  <si>
    <t>33651000-8</t>
  </si>
  <si>
    <t>Вакцина протигрипозна</t>
  </si>
  <si>
    <t>33734000-4</t>
  </si>
  <si>
    <t>Окуляри дитячі, підліткові</t>
  </si>
  <si>
    <t>Продукти харчування</t>
  </si>
  <si>
    <t>15110000-2</t>
  </si>
  <si>
    <t>М"ясо свіже:</t>
  </si>
  <si>
    <t>в т.ч. яловичина</t>
  </si>
  <si>
    <t>в т.ч. свинина</t>
  </si>
  <si>
    <t>в т.ч. м"ясо птиці</t>
  </si>
  <si>
    <t>15130000-8</t>
  </si>
  <si>
    <t>15220000-6</t>
  </si>
  <si>
    <t>15320000-7</t>
  </si>
  <si>
    <t>Соки фруктові та овочеві</t>
  </si>
  <si>
    <t>03220000-9</t>
  </si>
  <si>
    <t>Овочі, фрукти  та горіхи</t>
  </si>
  <si>
    <t>в т.ч. овочі (свіжі)</t>
  </si>
  <si>
    <t>в т.ч. фрукти (свіжі) та горіхи</t>
  </si>
  <si>
    <t xml:space="preserve">Оброблені фрукти та овочі (продукти готові) </t>
  </si>
  <si>
    <t>15330000-0</t>
  </si>
  <si>
    <t>03210000-6</t>
  </si>
  <si>
    <t>15420000-8</t>
  </si>
  <si>
    <t>Олія рафінована, жири</t>
  </si>
  <si>
    <t>15550000-8</t>
  </si>
  <si>
    <t xml:space="preserve">Молочні продукти різні </t>
  </si>
  <si>
    <t>в т.ч. йогурт</t>
  </si>
  <si>
    <t xml:space="preserve">в т.ч. сметана </t>
  </si>
  <si>
    <t>Сирні продукти</t>
  </si>
  <si>
    <t>в т.ч. сир твердий</t>
  </si>
  <si>
    <t>15530000-2</t>
  </si>
  <si>
    <t>Масло вершкове</t>
  </si>
  <si>
    <t>15810000-9</t>
  </si>
  <si>
    <t>Хліб та хлібобулочні вироби</t>
  </si>
  <si>
    <t>в т.ч. хліб, булочки</t>
  </si>
  <si>
    <t>15610000-7</t>
  </si>
  <si>
    <t>15850000-1</t>
  </si>
  <si>
    <t>Макароні вироби</t>
  </si>
  <si>
    <t>15830000-5</t>
  </si>
  <si>
    <t>Цукор</t>
  </si>
  <si>
    <t>Кондитерські вироби:</t>
  </si>
  <si>
    <t>15840000-8</t>
  </si>
  <si>
    <t>15820000-2</t>
  </si>
  <si>
    <t>15860000-4</t>
  </si>
  <si>
    <t>в т.ч. кава</t>
  </si>
  <si>
    <t xml:space="preserve">в т.ч. чай </t>
  </si>
  <si>
    <t>15870000-7</t>
  </si>
  <si>
    <t>15890000-3</t>
  </si>
  <si>
    <t>Карателька (рослинний екстракт), дріжджі</t>
  </si>
  <si>
    <t>Оплата послуг (крім комунальних)</t>
  </si>
  <si>
    <t>66510000-8</t>
  </si>
  <si>
    <t>503410000-7</t>
  </si>
  <si>
    <t>72260000-5</t>
  </si>
  <si>
    <t>90920000-2</t>
  </si>
  <si>
    <t>Послуги із санітарно-гігієнічної обробки приміщень</t>
  </si>
  <si>
    <t>в т.ч. дезінфекція та дифузне знезараження води</t>
  </si>
  <si>
    <t>в т.ч. дезінсекція</t>
  </si>
  <si>
    <t>в т.ч. дератизація</t>
  </si>
  <si>
    <t>в т.ч. дератизація суцільна</t>
  </si>
  <si>
    <t>в т.ч. промивка башні Рожновського</t>
  </si>
  <si>
    <t>Видатки на відрядження</t>
  </si>
  <si>
    <t>Окремі заходи по реалізації держ.програм, не віднесені  до зах.розвитку</t>
  </si>
  <si>
    <t>92330000-3</t>
  </si>
  <si>
    <t>Соціальне забезпечення</t>
  </si>
  <si>
    <t>Інші виплати населенню</t>
  </si>
  <si>
    <t>в т.ч. страхування членів ДПД</t>
  </si>
  <si>
    <t>Інші поточні видатки</t>
  </si>
  <si>
    <t>Капітальні видатки</t>
  </si>
  <si>
    <t>Придбання обладнання і предметів довгострокового користування</t>
  </si>
  <si>
    <t>Капітальне будівництво (придбання)</t>
  </si>
  <si>
    <t>ВСЬОГО:</t>
  </si>
  <si>
    <t>22810000-1</t>
  </si>
  <si>
    <t>22820000-1</t>
  </si>
  <si>
    <t>Бланки</t>
  </si>
  <si>
    <t>22830000-7</t>
  </si>
  <si>
    <t>22850000-3</t>
  </si>
  <si>
    <t>31410000-3</t>
  </si>
  <si>
    <r>
      <rPr>
        <b/>
        <sz val="11"/>
        <color indexed="8"/>
        <rFont val="Calibri"/>
        <family val="2"/>
      </rPr>
      <t>Придбання господарських товарів</t>
    </r>
    <r>
      <rPr>
        <sz val="11"/>
        <color theme="1"/>
        <rFont val="Calibri"/>
        <family val="2"/>
      </rPr>
      <t xml:space="preserve"> (</t>
    </r>
    <r>
      <rPr>
        <i/>
        <sz val="11"/>
        <color indexed="8"/>
        <rFont val="Calibri"/>
        <family val="2"/>
      </rPr>
      <t>ножі столові, ложки, щітки господарські, виделки, совки, трубочки для напоїв, губки господарські, відра, столові прибори одноразові, туалетні йоржі, віники, відра для сміття, серветки для прибирання, рукавиці господарські, тарілки одноразові, стакани одноразові)</t>
    </r>
  </si>
  <si>
    <r>
      <rPr>
        <b/>
        <sz val="11"/>
        <color indexed="8"/>
        <rFont val="Calibri"/>
        <family val="2"/>
      </rPr>
      <t>Продукція для чищення</t>
    </r>
    <r>
      <rPr>
        <sz val="11"/>
        <color theme="1"/>
        <rFont val="Calibri"/>
        <family val="2"/>
      </rPr>
      <t xml:space="preserve"> </t>
    </r>
    <r>
      <rPr>
        <i/>
        <sz val="11"/>
        <color indexed="8"/>
        <rFont val="Calibri"/>
        <family val="2"/>
      </rPr>
      <t>(пральні порошки, засоби для  миття підлоги, засоби для чищення унітазів, засоби для чищення посуду)</t>
    </r>
  </si>
  <si>
    <t>33760000-5</t>
  </si>
  <si>
    <t>Туалетний папір, носові хустинки, рушники для рук і серветки</t>
  </si>
  <si>
    <t>33750000-2</t>
  </si>
  <si>
    <t>33710000-0</t>
  </si>
  <si>
    <t>33140000-3</t>
  </si>
  <si>
    <r>
      <rPr>
        <b/>
        <sz val="11"/>
        <color indexed="8"/>
        <rFont val="Calibri"/>
        <family val="2"/>
      </rPr>
      <t xml:space="preserve">Медичні матеріали </t>
    </r>
    <r>
      <rPr>
        <i/>
        <sz val="11"/>
        <color indexed="8"/>
        <rFont val="Calibri"/>
        <family val="2"/>
      </rPr>
      <t>(джгут, шапочка медична одноразова, перев`язувальні матеріали, медична марля, клейонка підкладна, шприци, катетери, маски медичні, одноразовий тримач, респіратори, шпатель, термометри, вата медична, сечоприймачі, калоприймачі, бинт компресійний, серветки медичні,  пластир, бинт еластичний)</t>
    </r>
  </si>
  <si>
    <t>Кава, чай</t>
  </si>
  <si>
    <t>в т.ч. какао, цукерки, шоколад, солодощі, цукерки в асортименті</t>
  </si>
  <si>
    <t>Риба, рибне філе та інше м’ясо риби морожені</t>
  </si>
  <si>
    <t>Коров`яче молоко сире</t>
  </si>
  <si>
    <t>15540000-5</t>
  </si>
  <si>
    <t>в т.ч. сир кисломолочний</t>
  </si>
  <si>
    <t xml:space="preserve">Нафта і дистиляти </t>
  </si>
  <si>
    <t>Газети , періодичні спеціалізовані та інші періодичні видання і журнали.</t>
  </si>
  <si>
    <t>22200000-2</t>
  </si>
  <si>
    <t>Електротовари</t>
  </si>
  <si>
    <t>31220000-4</t>
  </si>
  <si>
    <r>
      <t xml:space="preserve">Елементи електричних схем </t>
    </r>
    <r>
      <rPr>
        <i/>
        <sz val="11"/>
        <color indexed="8"/>
        <rFont val="Calibri"/>
        <family val="2"/>
      </rPr>
      <t>(вилки та розетки, затискачі, продовжувальні кабелі, лампові патрони, з`єднувальні кабелі)</t>
    </r>
  </si>
  <si>
    <r>
      <t xml:space="preserve">Конструкційні матеріали </t>
    </r>
    <r>
      <rPr>
        <sz val="11"/>
        <color indexed="8"/>
        <rFont val="Calibri"/>
        <family val="2"/>
      </rPr>
      <t>(цемент, керамічна плитка, цегла, фарби, розчини будів., шпалери, клей для плитки, карнизи)</t>
    </r>
  </si>
  <si>
    <r>
      <t xml:space="preserve">Електричні лампи розоядження </t>
    </r>
    <r>
      <rPr>
        <i/>
        <sz val="11"/>
        <color indexed="8"/>
        <rFont val="Calibri"/>
        <family val="2"/>
      </rPr>
      <t xml:space="preserve">(ртутні лампи, галогенні  лінійні лампи, лампи розрядження,неонові лампи) </t>
    </r>
  </si>
  <si>
    <t>Канцелярські товари</t>
  </si>
  <si>
    <t>Сантехніка</t>
  </si>
  <si>
    <t>Господарські товари</t>
  </si>
  <si>
    <t>44520000-1</t>
  </si>
  <si>
    <t>Замки, ключі та петлі</t>
  </si>
  <si>
    <t>44530000-4</t>
  </si>
  <si>
    <r>
      <t xml:space="preserve">Крипильні деталі </t>
    </r>
    <r>
      <rPr>
        <i/>
        <sz val="11"/>
        <color indexed="8"/>
        <rFont val="Calibri"/>
        <family val="2"/>
      </rPr>
      <t>(шуруп, саморізи, болти, гайки)</t>
    </r>
  </si>
  <si>
    <t>44510000-8</t>
  </si>
  <si>
    <r>
      <t xml:space="preserve">Знараддя </t>
    </r>
    <r>
      <rPr>
        <i/>
        <sz val="11"/>
        <color indexed="8"/>
        <rFont val="Calibri"/>
        <family val="2"/>
      </rPr>
      <t>(ручні знаряддя, садові вила, граблі, сапи, сокири, ручні пилки, щипці, ручні інструменти різні, молотки, сверла)</t>
    </r>
  </si>
  <si>
    <t>Миючі засоби та засоби гігієни</t>
  </si>
  <si>
    <r>
      <rPr>
        <b/>
        <sz val="11"/>
        <color indexed="8"/>
        <rFont val="Calibri"/>
        <family val="2"/>
      </rPr>
      <t>Парфуми, засоби гігієни</t>
    </r>
    <r>
      <rPr>
        <i/>
        <sz val="11"/>
        <color indexed="8"/>
        <rFont val="Calibri"/>
        <family val="2"/>
      </rPr>
      <t xml:space="preserve"> (мило тверде, мило рідке)</t>
    </r>
  </si>
  <si>
    <r>
      <rPr>
        <b/>
        <sz val="11"/>
        <color indexed="8"/>
        <rFont val="Calibri"/>
        <family val="2"/>
      </rPr>
      <t>Засоби для догляду за малюками</t>
    </r>
    <r>
      <rPr>
        <sz val="11"/>
        <color theme="1"/>
        <rFont val="Calibri"/>
        <family val="2"/>
      </rPr>
      <t xml:space="preserve"> (підгузники)</t>
    </r>
  </si>
  <si>
    <r>
      <rPr>
        <b/>
        <sz val="11"/>
        <color indexed="8"/>
        <rFont val="Calibri"/>
        <family val="2"/>
      </rPr>
      <t>Гальвінічні елементи</t>
    </r>
    <r>
      <rPr>
        <sz val="11"/>
        <color theme="1"/>
        <rFont val="Calibri"/>
        <family val="2"/>
      </rPr>
      <t xml:space="preserve"> (батарейки)</t>
    </r>
  </si>
  <si>
    <r>
      <rPr>
        <b/>
        <sz val="11"/>
        <color indexed="8"/>
        <rFont val="Calibri"/>
        <family val="2"/>
      </rPr>
      <t>Швидкошивачі та супутнє приладдя</t>
    </r>
    <r>
      <rPr>
        <sz val="11"/>
        <color theme="1"/>
        <rFont val="Calibri"/>
        <family val="2"/>
      </rPr>
      <t xml:space="preserve"> (всі види папок)</t>
    </r>
  </si>
  <si>
    <t>18450000-8</t>
  </si>
  <si>
    <r>
      <rPr>
        <b/>
        <sz val="11"/>
        <color indexed="8"/>
        <rFont val="Calibri"/>
        <family val="2"/>
      </rPr>
      <t xml:space="preserve">Фурнітура </t>
    </r>
    <r>
      <rPr>
        <i/>
        <sz val="11"/>
        <color indexed="8"/>
        <rFont val="Calibri"/>
        <family val="2"/>
      </rPr>
      <t>(гудзики, застібки, блискавки)</t>
    </r>
  </si>
  <si>
    <t>Взуття</t>
  </si>
  <si>
    <t>18810000-0</t>
  </si>
  <si>
    <t>18820000-0</t>
  </si>
  <si>
    <t>Взуття  дитяче різне</t>
  </si>
  <si>
    <t>Взуття спортивне</t>
  </si>
  <si>
    <t>Одяг</t>
  </si>
  <si>
    <t>18230000-0</t>
  </si>
  <si>
    <r>
      <rPr>
        <b/>
        <sz val="11"/>
        <color indexed="8"/>
        <rFont val="Calibri"/>
        <family val="2"/>
      </rPr>
      <t>Верхній одяг  різний</t>
    </r>
    <r>
      <rPr>
        <i/>
        <sz val="11"/>
        <color indexed="8"/>
        <rFont val="Calibri"/>
        <family val="2"/>
      </rPr>
      <t>(сукні, спідниці, шорти, штани, светри, жилети)</t>
    </r>
  </si>
  <si>
    <t>18440000-5</t>
  </si>
  <si>
    <r>
      <rPr>
        <b/>
        <sz val="11"/>
        <color indexed="8"/>
        <rFont val="Calibri"/>
        <family val="2"/>
      </rPr>
      <t xml:space="preserve">Головні убори </t>
    </r>
    <r>
      <rPr>
        <i/>
        <sz val="11"/>
        <color indexed="8"/>
        <rFont val="Calibri"/>
        <family val="2"/>
      </rPr>
      <t>(капелюхи, берети, кепки)</t>
    </r>
  </si>
  <si>
    <t>39510000-0</t>
  </si>
  <si>
    <r>
      <t>Вироби домашнього текстилю</t>
    </r>
    <r>
      <rPr>
        <i/>
        <sz val="11"/>
        <color indexed="8"/>
        <rFont val="Calibri"/>
        <family val="2"/>
      </rPr>
      <t xml:space="preserve"> (ковдри та пледи, постільна білизна, підодіяльники, наволочки, пухові ковдри, рушники, штори, подушки,скатертини)</t>
    </r>
  </si>
  <si>
    <t>18310000-5</t>
  </si>
  <si>
    <r>
      <rPr>
        <b/>
        <sz val="11"/>
        <color indexed="8"/>
        <rFont val="Calibri"/>
        <family val="2"/>
      </rPr>
      <t xml:space="preserve">Спідня білизна </t>
    </r>
    <r>
      <rPr>
        <i/>
        <sz val="11"/>
        <color indexed="8"/>
        <rFont val="Calibri"/>
        <family val="2"/>
      </rPr>
      <t>(трусики, шкарпетки, колготи, халати, майки, піжами, бюстгалтери, панчохи)</t>
    </r>
  </si>
  <si>
    <t>18330000-1</t>
  </si>
  <si>
    <t>Футболки та сорочки</t>
  </si>
  <si>
    <t>79710000-4</t>
  </si>
  <si>
    <t>Охоронні послуги</t>
  </si>
  <si>
    <t>Послуги з ремонту і технічного обслуговування техніки</t>
  </si>
  <si>
    <t>50530000-9</t>
  </si>
  <si>
    <t>65210000-8</t>
  </si>
  <si>
    <t>Розподіл природного газу</t>
  </si>
  <si>
    <t>Послуги  з ремонту та технічного обслуговування очисних споруд "Біотал"</t>
  </si>
  <si>
    <t>50510000-3</t>
  </si>
  <si>
    <t>09310000-5</t>
  </si>
  <si>
    <t>Електрична енергія</t>
  </si>
  <si>
    <t>Розподіл електричної енергії</t>
  </si>
  <si>
    <t>65310000-9</t>
  </si>
  <si>
    <t>в т.ч. обстеження котлів та газових приладів</t>
  </si>
  <si>
    <t>50720000-8</t>
  </si>
  <si>
    <t>Послуги з ремонту та тех.обслугов. телевізійного обладнання</t>
  </si>
  <si>
    <t>71900000-7</t>
  </si>
  <si>
    <t>Лабораторне обстеження води</t>
  </si>
  <si>
    <t>79961000-8</t>
  </si>
  <si>
    <t>Послуги фотографа</t>
  </si>
  <si>
    <t>Поточний ремонт автомобілів</t>
  </si>
  <si>
    <t>50112000-3</t>
  </si>
  <si>
    <t>64210000-1</t>
  </si>
  <si>
    <t>Послуги телефонного  зв`язку</t>
  </si>
  <si>
    <t>72410000-7</t>
  </si>
  <si>
    <t>75250000-3</t>
  </si>
  <si>
    <t>50310000-1</t>
  </si>
  <si>
    <r>
      <t xml:space="preserve">Вироби для ванної кімнати </t>
    </r>
    <r>
      <rPr>
        <i/>
        <sz val="11"/>
        <color indexed="8"/>
        <rFont val="Calibri"/>
        <family val="2"/>
      </rPr>
      <t>( водопровідні крани, умивальники, унітази та елементи до унітазів, санітарна техніка,сифони)</t>
    </r>
  </si>
  <si>
    <t>50730000-1</t>
  </si>
  <si>
    <r>
      <t>Cтрахові послуги</t>
    </r>
    <r>
      <rPr>
        <sz val="11"/>
        <color theme="1"/>
        <rFont val="Calibri"/>
        <family val="2"/>
      </rPr>
      <t xml:space="preserve"> </t>
    </r>
    <r>
      <rPr>
        <i/>
        <sz val="11"/>
        <color indexed="8"/>
        <rFont val="Calibri"/>
        <family val="2"/>
      </rPr>
      <t>(транспорт)</t>
    </r>
  </si>
  <si>
    <t>79970000-4</t>
  </si>
  <si>
    <t>Послуги перепльоту документів</t>
  </si>
  <si>
    <t>50410000-2</t>
  </si>
  <si>
    <t>71630000-3</t>
  </si>
  <si>
    <r>
      <t xml:space="preserve">Послуги з ремонту і технічного обслуговування систем центрального опалення                                                                                                              </t>
    </r>
    <r>
      <rPr>
        <i/>
        <sz val="11"/>
        <color indexed="8"/>
        <rFont val="Times New Roman"/>
        <family val="1"/>
      </rPr>
      <t>в т.ч.промивка системи опалення</t>
    </r>
  </si>
  <si>
    <t>90470000-2</t>
  </si>
  <si>
    <t xml:space="preserve">Оплата інших енергоносіїв </t>
  </si>
  <si>
    <t>90510000-5</t>
  </si>
  <si>
    <t>Послуги утилізації сміття</t>
  </si>
  <si>
    <t>Оплата  електроенергії</t>
  </si>
  <si>
    <t>Оплата природного газу</t>
  </si>
  <si>
    <t>Курси підвищення кваліфікації, навчання ЦО, переатес.операторів кот.</t>
  </si>
  <si>
    <t>80570000-0</t>
  </si>
  <si>
    <r>
      <rPr>
        <b/>
        <sz val="11"/>
        <color indexed="8"/>
        <rFont val="Calibri"/>
        <family val="2"/>
      </rPr>
      <t xml:space="preserve">М"ясопродукти </t>
    </r>
    <r>
      <rPr>
        <sz val="11"/>
        <color theme="1"/>
        <rFont val="Calibri"/>
        <family val="2"/>
      </rPr>
      <t>(ковбасні вироби)</t>
    </r>
  </si>
  <si>
    <t>Сіль, соус,перець, приправи</t>
  </si>
  <si>
    <r>
      <t xml:space="preserve">Паперові чи картонні реєстраційні журнали </t>
    </r>
    <r>
      <rPr>
        <i/>
        <sz val="11"/>
        <color indexed="8"/>
        <rFont val="Calibri"/>
        <family val="2"/>
      </rPr>
      <t>(блокнот, стікери, записники)</t>
    </r>
  </si>
  <si>
    <r>
      <t xml:space="preserve">Зошити </t>
    </r>
    <r>
      <rPr>
        <i/>
        <sz val="11"/>
        <color indexed="8"/>
        <rFont val="Calibri"/>
        <family val="2"/>
      </rPr>
      <t>(зошити із завданнями)</t>
    </r>
  </si>
  <si>
    <t>в т.ч.овочі консервовані, повидло та джеми,сухофрукти, томатна паста,квашена капуста</t>
  </si>
  <si>
    <t>в т.ч. печиво солодке, вафлі, сухарі, пряники, сушки.</t>
  </si>
  <si>
    <t>03333000-4</t>
  </si>
  <si>
    <t>15620000-0</t>
  </si>
  <si>
    <r>
      <rPr>
        <b/>
        <sz val="11"/>
        <color indexed="8"/>
        <rFont val="Calibri"/>
        <family val="2"/>
      </rPr>
      <t>Продукція борошномельна-круп`яної промисловості</t>
    </r>
    <r>
      <rPr>
        <sz val="11"/>
        <color theme="1"/>
        <rFont val="Calibri"/>
        <family val="2"/>
      </rPr>
      <t xml:space="preserve"> </t>
    </r>
    <r>
      <rPr>
        <i/>
        <sz val="11"/>
        <color indexed="8"/>
        <rFont val="Calibri"/>
        <family val="2"/>
      </rPr>
      <t>(борошно, крупа гречана,рис, крупа пшоно, крупа кукурудзяна,  крупа ячмінна, крупа пшенична, горох сушений, крупа вівсяна)</t>
    </r>
  </si>
  <si>
    <t>Крупа манна</t>
  </si>
  <si>
    <t>09120000-6</t>
  </si>
  <si>
    <t>Газове паливо (природний  газ)</t>
  </si>
  <si>
    <t>Оплата праці і нарах.на зар.плату кошти обл.бюджету на випл.зарп.пед.прац.   (2111+2120)</t>
  </si>
  <si>
    <t>Заробітна плата - кошти обласного бюджету на випл.зарплати пед.прац.</t>
  </si>
  <si>
    <t>Нарахування на оплату праці кошт.обл.бюджету на випл.зарплати пед.прац.</t>
  </si>
  <si>
    <r>
      <rPr>
        <b/>
        <sz val="11"/>
        <color indexed="8"/>
        <rFont val="Calibri"/>
        <family val="2"/>
      </rPr>
      <t>Канцелярські товари, офісне устаткування та приладдя різне</t>
    </r>
    <r>
      <rPr>
        <sz val="11"/>
        <color theme="1"/>
        <rFont val="Calibri"/>
        <family val="2"/>
      </rPr>
      <t xml:space="preserve"> </t>
    </r>
    <r>
      <rPr>
        <sz val="10"/>
        <color indexed="8"/>
        <rFont val="Calibri"/>
        <family val="2"/>
      </rPr>
      <t>(</t>
    </r>
    <r>
      <rPr>
        <i/>
        <sz val="10"/>
        <color indexed="8"/>
        <rFont val="Calibri"/>
        <family val="2"/>
      </rPr>
      <t>конверти поштові, коректори, затискачі для паперів, ножниці офісні, лотки для паперів, щоденники, клей, лінійки, кнопки, дошки для письма крейдою, клей ПВА, скріпки канцелярські, паперові блоки для нотаток, брелочки для ключів, точилка для олівців, нумератори, дошка для оголошень, гумки,гумки для банкнот, маркери, олівці графітні, ручки, датери, етикетки самоклеючі, дошка для письма маркерами, папір офісний, скоби для сцеплера, степлери, файли для документів, ножі канцелярські, діркопробивач, клейка стрічка канцелярська</t>
    </r>
    <r>
      <rPr>
        <sz val="10"/>
        <color indexed="8"/>
        <rFont val="Calibri"/>
        <family val="2"/>
      </rPr>
      <t>)</t>
    </r>
  </si>
  <si>
    <r>
      <t xml:space="preserve">в т.ч. виплата випускникам закладу </t>
    </r>
    <r>
      <rPr>
        <i/>
        <sz val="9"/>
        <color indexed="8"/>
        <rFont val="Calibri"/>
        <family val="2"/>
      </rPr>
      <t>(прож.мін.2510,0*6=15060,0  15060,0*2вип.=30120,0)</t>
    </r>
  </si>
  <si>
    <t>Оплата комунальних послуг та енергоносіїв</t>
  </si>
  <si>
    <t>3000*2</t>
  </si>
  <si>
    <t>21д*570,0*20пут.</t>
  </si>
  <si>
    <t>Дитячі путівки на оздоровлення</t>
  </si>
  <si>
    <t>3000*1</t>
  </si>
  <si>
    <t>в т.ч. перевірка димоходу</t>
  </si>
  <si>
    <t xml:space="preserve">в.т. числі техогляд транспорту  </t>
  </si>
  <si>
    <t>в т.ч. діелектричне випробув.електроінстр.</t>
  </si>
  <si>
    <t xml:space="preserve">в т.ч. опору заземлення   </t>
  </si>
  <si>
    <t xml:space="preserve">в т.ч. технічне обст. газопроводу  </t>
  </si>
  <si>
    <t xml:space="preserve">Послуги з технічного огляду та випробувань    </t>
  </si>
  <si>
    <t>в т.ч. повірка електр.ваг</t>
  </si>
  <si>
    <t xml:space="preserve">Послуги з ремонту і технічного обслуговування вимірювальних,
 випробувальних і контрольних приладів </t>
  </si>
  <si>
    <t xml:space="preserve">в т.ч заміна коректорів-манометрів </t>
  </si>
  <si>
    <t>в т.ч. повірка газових лічильників</t>
  </si>
  <si>
    <t>в т.ч. консультативні послуги по програмному забез. (Рубіш М.І.)</t>
  </si>
  <si>
    <t>в т.ч. поновлення програмної продукції (ТОВ"Інтелект-Інвест"- UA-Бюджет)</t>
  </si>
  <si>
    <t>в т.ч. постач.пакетів оновлення до ком.прог.M.E.Doc</t>
  </si>
  <si>
    <t>в т.ч. видача сертифікату відкритого ключа ЕЦП та постач.КП</t>
  </si>
  <si>
    <t>в т.ч. обслуговування програми по нарахуванню зарплати</t>
  </si>
  <si>
    <t xml:space="preserve"> в т.ч встановлення антивірус та ліценз. програм   </t>
  </si>
  <si>
    <t xml:space="preserve">Послуги, пов`язані з програмним забезпеченням      </t>
  </si>
  <si>
    <t xml:space="preserve">Технічне обслуговування і ремонт офісної техніки  </t>
  </si>
  <si>
    <t xml:space="preserve"> в т.ч.  заправка катриджів</t>
  </si>
  <si>
    <t>Послуги пожежних та рятувальних служб</t>
  </si>
  <si>
    <t xml:space="preserve">в т.ч.обстеження пожежної сигналізації,    </t>
  </si>
  <si>
    <t xml:space="preserve">в т.ч перезарядка вогнегасників    </t>
  </si>
  <si>
    <t>3000,0*12</t>
  </si>
  <si>
    <t>200,0*12</t>
  </si>
  <si>
    <t>3000,0*4</t>
  </si>
  <si>
    <t>в т.ч. обробка даху</t>
  </si>
  <si>
    <t>в т.ч. поточний ремонт обладнання котельні</t>
  </si>
  <si>
    <t>в т.ч. обстеження  та ремонт теплового обладнання</t>
  </si>
  <si>
    <t xml:space="preserve">в т.ч. технічне обслуговування кондиціонерів </t>
  </si>
  <si>
    <t>в т.ч. технічне обслуговування охолоджув.установок (холодильне обладнання)</t>
  </si>
  <si>
    <t>Послуги з ремонту і технічного обслуговування охолоджувальних установок</t>
  </si>
  <si>
    <t>Послуги у сфері інформаційних технологій (посл.мер.інтернет і посл.з підтрим.)</t>
  </si>
  <si>
    <t>72415000-2</t>
  </si>
  <si>
    <t>72000000-5</t>
  </si>
  <si>
    <t>в т.ч. послуги провайдерів (Інтернет)</t>
  </si>
  <si>
    <t>в т.ч. постачальники послуг з веб-хостингу</t>
  </si>
  <si>
    <t>700,0*12</t>
  </si>
  <si>
    <r>
      <rPr>
        <b/>
        <sz val="11"/>
        <color indexed="8"/>
        <rFont val="Calibri"/>
        <family val="2"/>
      </rPr>
      <t xml:space="preserve">Послуги з чищення каналізаційних колекторів                                                                                                    
в </t>
    </r>
    <r>
      <rPr>
        <i/>
        <sz val="10"/>
        <color indexed="8"/>
        <rFont val="Calibri"/>
        <family val="2"/>
      </rPr>
      <t>т.ч. промивка каналізаційної мережі</t>
    </r>
  </si>
  <si>
    <t>09331100-9</t>
  </si>
  <si>
    <r>
      <t>Сонячні теплові колектори (Обстеження геліосистеми (</t>
    </r>
    <r>
      <rPr>
        <sz val="11"/>
        <color theme="1"/>
        <rFont val="Calibri"/>
        <family val="2"/>
      </rPr>
      <t>гар. вода</t>
    </r>
    <r>
      <rPr>
        <b/>
        <sz val="11"/>
        <color indexed="8"/>
        <rFont val="Calibri"/>
        <family val="2"/>
      </rPr>
      <t>)</t>
    </r>
  </si>
  <si>
    <t xml:space="preserve"> в т.ч. обслуговування і ремонт ком. техніки</t>
  </si>
  <si>
    <t>03142100-9</t>
  </si>
  <si>
    <t>Натуральний мед</t>
  </si>
  <si>
    <t>Антисептичні  та дезінфікуючі засоби</t>
  </si>
  <si>
    <t>39221200-9</t>
  </si>
  <si>
    <t>Придбання столового посуду</t>
  </si>
  <si>
    <t>2000*1</t>
  </si>
  <si>
    <t>1200*12+5400рем.</t>
  </si>
  <si>
    <t>1800,0*12+12600,0 рем.</t>
  </si>
  <si>
    <t>550*12</t>
  </si>
  <si>
    <t>900*12</t>
  </si>
  <si>
    <t>3500*7</t>
  </si>
  <si>
    <t>Продукція тваринництва та супутня продукція (яйця)</t>
  </si>
  <si>
    <t>03140000-4</t>
  </si>
  <si>
    <t>Зернові культури та картопля</t>
  </si>
  <si>
    <t>Додаток до річного плану закупівель на 2021 рік</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</si>
</sst>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 _₴"/>
    <numFmt numFmtId="181" formatCode="&quot;Так&quot;;&quot;Так&quot;;&quot;Ні&quot;"/>
    <numFmt numFmtId="182" formatCode="&quot;True&quot;;&quot;True&quot;;&quot;False&quot;"/>
    <numFmt numFmtId="183" formatCode="&quot;Увімк&quot;;&quot;Увімк&quot;;&quot;Вимк&quot;"/>
    <numFmt numFmtId="184" formatCode="[$¥€-2]\ ###,000_);[Red]\([$€-2]\ ###,000\)"/>
    <numFmt numFmtId="185" formatCode="&quot;Да&quot;;&quot;Да&quot;;&quot;Нет&quot;"/>
    <numFmt numFmtId="186" formatCode="&quot;Истина&quot;;&quot;Истина&quot;;&quot;Ложь&quot;"/>
    <numFmt numFmtId="187" formatCode="&quot;Вкл&quot;;&quot;Вкл&quot;;&quot;Выкл&quot;"/>
    <numFmt numFmtId="188" formatCode="[$€-2]\ ###,000_);[Red]\([$€-2]\ ###,000\)"/>
  </numFmts>
  <fonts count="70">
    <font>
      <sz val="11"/>
      <color theme="1"/>
      <name val="Calibri"/>
      <family val="2"/>
    </font>
    <font>
      <sz val="11"/>
      <color indexed="8"/>
      <name val="Calibri"/>
      <family val="2"/>
    </font>
    <font>
      <b/>
      <sz val="11"/>
      <color indexed="8"/>
      <name val="Calibri"/>
      <family val="2"/>
    </font>
    <font>
      <i/>
      <sz val="10"/>
      <color indexed="8"/>
      <name val="Calibri"/>
      <family val="2"/>
    </font>
    <font>
      <i/>
      <sz val="11"/>
      <color indexed="8"/>
      <name val="Calibri"/>
      <family val="2"/>
    </font>
    <font>
      <sz val="10"/>
      <color indexed="8"/>
      <name val="Calibri"/>
      <family val="2"/>
    </font>
    <font>
      <i/>
      <sz val="11"/>
      <color indexed="8"/>
      <name val="Times New Roman"/>
      <family val="1"/>
    </font>
    <font>
      <b/>
      <i/>
      <sz val="11"/>
      <color indexed="8"/>
      <name val="Calibri"/>
      <family val="2"/>
    </font>
    <font>
      <i/>
      <sz val="9"/>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3"/>
      <color indexed="8"/>
      <name val="Calibri"/>
      <family val="2"/>
    </font>
    <font>
      <sz val="12"/>
      <color indexed="8"/>
      <name val="Calibri"/>
      <family val="2"/>
    </font>
    <font>
      <b/>
      <sz val="12"/>
      <color indexed="8"/>
      <name val="Calibri"/>
      <family val="2"/>
    </font>
    <font>
      <b/>
      <sz val="10"/>
      <color indexed="8"/>
      <name val="Calibri"/>
      <family val="2"/>
    </font>
    <font>
      <b/>
      <sz val="11"/>
      <color indexed="43"/>
      <name val="Calibri"/>
      <family val="2"/>
    </font>
    <font>
      <sz val="12"/>
      <color indexed="8"/>
      <name val="Times New Roman"/>
      <family val="1"/>
    </font>
    <font>
      <b/>
      <sz val="12"/>
      <color indexed="8"/>
      <name val="Times New Roman"/>
      <family val="1"/>
    </font>
    <font>
      <sz val="9"/>
      <color indexed="8"/>
      <name val="Calibri"/>
      <family val="2"/>
    </font>
    <font>
      <b/>
      <sz val="11"/>
      <color indexed="8"/>
      <name val="Times New Roman"/>
      <family val="1"/>
    </font>
    <font>
      <b/>
      <i/>
      <sz val="10"/>
      <color indexed="8"/>
      <name val="Calibri"/>
      <family val="2"/>
    </font>
    <font>
      <b/>
      <sz val="9"/>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3"/>
      <color theme="1"/>
      <name val="Calibri"/>
      <family val="2"/>
    </font>
    <font>
      <sz val="12"/>
      <color theme="1"/>
      <name val="Calibri"/>
      <family val="2"/>
    </font>
    <font>
      <b/>
      <sz val="12"/>
      <color theme="1"/>
      <name val="Calibri"/>
      <family val="2"/>
    </font>
    <font>
      <i/>
      <sz val="10"/>
      <color theme="1"/>
      <name val="Calibri"/>
      <family val="2"/>
    </font>
    <font>
      <sz val="10"/>
      <color theme="1"/>
      <name val="Calibri"/>
      <family val="2"/>
    </font>
    <font>
      <b/>
      <i/>
      <sz val="11"/>
      <color theme="1"/>
      <name val="Calibri"/>
      <family val="2"/>
    </font>
    <font>
      <i/>
      <sz val="11"/>
      <color theme="1"/>
      <name val="Calibri"/>
      <family val="2"/>
    </font>
    <font>
      <b/>
      <sz val="10"/>
      <color theme="1"/>
      <name val="Calibri"/>
      <family val="2"/>
    </font>
    <font>
      <b/>
      <sz val="11"/>
      <color theme="7" tint="0.5999900102615356"/>
      <name val="Calibri"/>
      <family val="2"/>
    </font>
    <font>
      <sz val="12"/>
      <color theme="1"/>
      <name val="Times New Roman"/>
      <family val="1"/>
    </font>
    <font>
      <b/>
      <sz val="12"/>
      <color theme="1"/>
      <name val="Times New Roman"/>
      <family val="1"/>
    </font>
    <font>
      <sz val="9"/>
      <color theme="1"/>
      <name val="Calibri"/>
      <family val="2"/>
    </font>
    <font>
      <b/>
      <sz val="11"/>
      <color theme="1"/>
      <name val="Times New Roman"/>
      <family val="1"/>
    </font>
    <font>
      <b/>
      <i/>
      <sz val="10"/>
      <color theme="1"/>
      <name val="Calibri"/>
      <family val="2"/>
    </font>
    <font>
      <b/>
      <sz val="9"/>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border>
    <border>
      <left style="thin"/>
      <right style="thin"/>
      <top/>
      <bottom/>
    </border>
    <border>
      <left style="thin"/>
      <right style="thin"/>
      <top/>
      <bottom style="thin"/>
    </border>
    <border>
      <left/>
      <right style="thin"/>
      <top/>
      <bottom style="thin"/>
    </border>
    <border>
      <left style="thin"/>
      <right style="thin"/>
      <top style="thin"/>
      <bottom style="thin"/>
    </border>
    <border>
      <left style="medium"/>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top/>
      <bottom style="thin"/>
    </border>
    <border>
      <left style="thin"/>
      <right/>
      <top style="thin"/>
      <bottom style="thin"/>
    </border>
    <border>
      <left/>
      <right/>
      <top style="thin"/>
      <bottom style="thin"/>
    </border>
    <border>
      <left/>
      <right style="thin"/>
      <top style="thin"/>
      <bottom style="thin"/>
    </border>
    <border>
      <left style="thin"/>
      <right style="medium"/>
      <top style="thin"/>
      <bottom>
        <color indexed="63"/>
      </bottom>
    </border>
    <border>
      <left style="medium"/>
      <right style="thin"/>
      <top style="thin"/>
      <bottom>
        <color indexed="63"/>
      </bottom>
    </border>
    <border>
      <left/>
      <right/>
      <top style="thin"/>
      <bottom/>
    </border>
    <border>
      <left style="thin"/>
      <right/>
      <top/>
      <bottom/>
    </border>
    <border>
      <left style="thin">
        <color theme="1"/>
      </left>
      <right style="thin">
        <color theme="1"/>
      </right>
      <top style="thin"/>
      <bottom style="thin">
        <color theme="1"/>
      </bottom>
    </border>
    <border>
      <left style="thin">
        <color theme="1"/>
      </left>
      <right style="thin"/>
      <top style="thin"/>
      <bottom style="thin">
        <color theme="1"/>
      </bottom>
    </border>
    <border>
      <left>
        <color indexed="63"/>
      </left>
      <right style="thin"/>
      <top style="thin">
        <color theme="1"/>
      </top>
      <bottom style="thin"/>
    </border>
    <border>
      <left style="thin"/>
      <right style="thin"/>
      <top style="thin">
        <color theme="1"/>
      </top>
      <bottom style="thin"/>
    </border>
    <border>
      <left>
        <color indexed="63"/>
      </left>
      <right style="thin"/>
      <top style="thin"/>
      <bottom>
        <color indexed="63"/>
      </bottom>
    </border>
    <border>
      <left>
        <color indexed="63"/>
      </left>
      <right style="thin">
        <color theme="1"/>
      </right>
      <top style="thin"/>
      <bottom style="thin">
        <color theme="1"/>
      </bottom>
    </border>
    <border>
      <left>
        <color indexed="63"/>
      </left>
      <right style="thin"/>
      <top/>
      <bottom/>
    </border>
    <border>
      <left style="thin"/>
      <right>
        <color indexed="63"/>
      </right>
      <top/>
      <bottom style="thin"/>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32" borderId="0" applyNumberFormat="0" applyBorder="0" applyAlignment="0" applyProtection="0"/>
  </cellStyleXfs>
  <cellXfs count="279">
    <xf numFmtId="0" fontId="0" fillId="0" borderId="0" xfId="0" applyFont="1" applyAlignment="1">
      <alignment/>
    </xf>
    <xf numFmtId="0" fontId="0" fillId="0" borderId="10" xfId="0" applyBorder="1" applyAlignment="1">
      <alignment/>
    </xf>
    <xf numFmtId="180" fontId="0" fillId="0" borderId="10" xfId="0" applyNumberFormat="1" applyBorder="1" applyAlignment="1">
      <alignment/>
    </xf>
    <xf numFmtId="0" fontId="0" fillId="0" borderId="11" xfId="0" applyBorder="1" applyAlignment="1">
      <alignment/>
    </xf>
    <xf numFmtId="180" fontId="0" fillId="0" borderId="11" xfId="0" applyNumberFormat="1" applyBorder="1" applyAlignment="1">
      <alignment/>
    </xf>
    <xf numFmtId="0" fontId="0" fillId="0" borderId="12" xfId="0" applyBorder="1" applyAlignment="1">
      <alignment/>
    </xf>
    <xf numFmtId="180" fontId="0" fillId="0" borderId="12" xfId="0" applyNumberFormat="1" applyBorder="1" applyAlignment="1">
      <alignment/>
    </xf>
    <xf numFmtId="0" fontId="0" fillId="0" borderId="13" xfId="0" applyBorder="1" applyAlignment="1">
      <alignment/>
    </xf>
    <xf numFmtId="0" fontId="55" fillId="0" borderId="12" xfId="0" applyFont="1" applyBorder="1" applyAlignment="1">
      <alignment/>
    </xf>
    <xf numFmtId="180" fontId="0" fillId="0" borderId="14" xfId="0" applyNumberFormat="1" applyBorder="1" applyAlignment="1">
      <alignment/>
    </xf>
    <xf numFmtId="0" fontId="45" fillId="0" borderId="15" xfId="0" applyFont="1" applyBorder="1" applyAlignment="1">
      <alignment/>
    </xf>
    <xf numFmtId="0" fontId="45" fillId="0" borderId="12" xfId="0" applyFont="1" applyBorder="1" applyAlignment="1">
      <alignment/>
    </xf>
    <xf numFmtId="180" fontId="45" fillId="0" borderId="16" xfId="0" applyNumberFormat="1" applyFont="1" applyBorder="1" applyAlignment="1">
      <alignment/>
    </xf>
    <xf numFmtId="0" fontId="45" fillId="0" borderId="0" xfId="0" applyFont="1" applyAlignment="1">
      <alignment/>
    </xf>
    <xf numFmtId="0" fontId="56" fillId="0" borderId="17" xfId="0" applyFont="1" applyBorder="1" applyAlignment="1">
      <alignment/>
    </xf>
    <xf numFmtId="0" fontId="56" fillId="0" borderId="14" xfId="0" applyFont="1" applyBorder="1" applyAlignment="1">
      <alignment/>
    </xf>
    <xf numFmtId="180" fontId="56" fillId="0" borderId="18" xfId="0" applyNumberFormat="1" applyFont="1" applyBorder="1" applyAlignment="1">
      <alignment/>
    </xf>
    <xf numFmtId="0" fontId="0" fillId="0" borderId="0" xfId="0" applyFont="1" applyAlignment="1">
      <alignment/>
    </xf>
    <xf numFmtId="0" fontId="0" fillId="0" borderId="17" xfId="0" applyBorder="1" applyAlignment="1">
      <alignment/>
    </xf>
    <xf numFmtId="0" fontId="0" fillId="0" borderId="14" xfId="0" applyBorder="1" applyAlignment="1">
      <alignment/>
    </xf>
    <xf numFmtId="180" fontId="0" fillId="0" borderId="18" xfId="0" applyNumberFormat="1" applyBorder="1" applyAlignment="1">
      <alignment/>
    </xf>
    <xf numFmtId="0" fontId="0" fillId="0" borderId="19" xfId="0" applyBorder="1" applyAlignment="1">
      <alignment/>
    </xf>
    <xf numFmtId="0" fontId="0" fillId="0" borderId="20" xfId="0" applyBorder="1" applyAlignment="1">
      <alignment/>
    </xf>
    <xf numFmtId="180" fontId="0" fillId="0" borderId="21" xfId="0" applyNumberFormat="1" applyBorder="1" applyAlignment="1">
      <alignment/>
    </xf>
    <xf numFmtId="180" fontId="0" fillId="0" borderId="0" xfId="0" applyNumberFormat="1" applyAlignment="1">
      <alignment/>
    </xf>
    <xf numFmtId="0" fontId="57" fillId="14" borderId="22" xfId="0" applyFont="1" applyFill="1" applyBorder="1" applyAlignment="1">
      <alignment/>
    </xf>
    <xf numFmtId="0" fontId="57" fillId="14" borderId="23" xfId="0" applyFont="1" applyFill="1" applyBorder="1" applyAlignment="1">
      <alignment/>
    </xf>
    <xf numFmtId="180" fontId="57" fillId="14" borderId="24" xfId="0" applyNumberFormat="1" applyFont="1" applyFill="1" applyBorder="1" applyAlignment="1">
      <alignment/>
    </xf>
    <xf numFmtId="0" fontId="45" fillId="2" borderId="17" xfId="0" applyFont="1" applyFill="1" applyBorder="1" applyAlignment="1">
      <alignment/>
    </xf>
    <xf numFmtId="0" fontId="45" fillId="2" borderId="14" xfId="0" applyFont="1" applyFill="1" applyBorder="1" applyAlignment="1">
      <alignment/>
    </xf>
    <xf numFmtId="180" fontId="45" fillId="2" borderId="18" xfId="0" applyNumberFormat="1" applyFont="1" applyFill="1" applyBorder="1" applyAlignment="1">
      <alignment/>
    </xf>
    <xf numFmtId="4" fontId="0" fillId="0" borderId="0" xfId="0" applyNumberFormat="1" applyAlignment="1">
      <alignment/>
    </xf>
    <xf numFmtId="0" fontId="45" fillId="0" borderId="10" xfId="0" applyFont="1" applyBorder="1" applyAlignment="1">
      <alignment/>
    </xf>
    <xf numFmtId="0" fontId="58" fillId="0" borderId="11" xfId="0" applyFont="1" applyBorder="1" applyAlignment="1">
      <alignment horizontal="left"/>
    </xf>
    <xf numFmtId="180" fontId="58" fillId="0" borderId="11" xfId="0" applyNumberFormat="1" applyFont="1" applyBorder="1" applyAlignment="1">
      <alignment/>
    </xf>
    <xf numFmtId="0" fontId="58" fillId="0" borderId="12" xfId="0" applyFont="1" applyBorder="1" applyAlignment="1">
      <alignment horizontal="left"/>
    </xf>
    <xf numFmtId="180" fontId="58" fillId="0" borderId="12" xfId="0" applyNumberFormat="1" applyFont="1" applyBorder="1" applyAlignment="1">
      <alignment/>
    </xf>
    <xf numFmtId="0" fontId="0" fillId="0" borderId="0" xfId="0" applyBorder="1" applyAlignment="1">
      <alignment/>
    </xf>
    <xf numFmtId="0" fontId="59" fillId="0" borderId="0" xfId="0" applyFont="1" applyFill="1" applyBorder="1" applyAlignment="1">
      <alignment/>
    </xf>
    <xf numFmtId="180" fontId="59" fillId="0" borderId="11" xfId="0" applyNumberFormat="1" applyFont="1" applyBorder="1" applyAlignment="1">
      <alignment/>
    </xf>
    <xf numFmtId="0" fontId="0" fillId="0" borderId="25" xfId="0" applyBorder="1" applyAlignment="1">
      <alignment/>
    </xf>
    <xf numFmtId="0" fontId="59" fillId="0" borderId="25" xfId="0" applyFont="1" applyFill="1" applyBorder="1" applyAlignment="1">
      <alignment/>
    </xf>
    <xf numFmtId="180" fontId="59" fillId="0" borderId="12" xfId="0" applyNumberFormat="1" applyFont="1" applyBorder="1" applyAlignment="1">
      <alignment/>
    </xf>
    <xf numFmtId="0" fontId="58" fillId="0" borderId="11" xfId="0" applyFont="1" applyBorder="1" applyAlignment="1">
      <alignment/>
    </xf>
    <xf numFmtId="0" fontId="58" fillId="0" borderId="12" xfId="0" applyFont="1" applyBorder="1" applyAlignment="1">
      <alignment/>
    </xf>
    <xf numFmtId="0" fontId="58" fillId="0" borderId="11" xfId="0" applyFont="1" applyFill="1" applyBorder="1" applyAlignment="1">
      <alignment/>
    </xf>
    <xf numFmtId="0" fontId="58" fillId="0" borderId="12" xfId="0" applyFont="1" applyFill="1" applyBorder="1" applyAlignment="1">
      <alignment/>
    </xf>
    <xf numFmtId="0" fontId="0" fillId="0" borderId="26" xfId="0" applyBorder="1" applyAlignment="1">
      <alignment/>
    </xf>
    <xf numFmtId="0" fontId="0" fillId="0" borderId="27" xfId="0" applyBorder="1" applyAlignment="1">
      <alignment/>
    </xf>
    <xf numFmtId="180" fontId="0" fillId="0" borderId="28" xfId="0" applyNumberFormat="1" applyBorder="1" applyAlignment="1">
      <alignment/>
    </xf>
    <xf numFmtId="180" fontId="58" fillId="0" borderId="11" xfId="0" applyNumberFormat="1" applyFont="1" applyFill="1" applyBorder="1" applyAlignment="1">
      <alignment/>
    </xf>
    <xf numFmtId="180" fontId="58" fillId="0" borderId="12" xfId="0" applyNumberFormat="1" applyFont="1" applyFill="1" applyBorder="1" applyAlignment="1">
      <alignment/>
    </xf>
    <xf numFmtId="180" fontId="0" fillId="0" borderId="0" xfId="0" applyNumberFormat="1" applyFill="1" applyAlignment="1">
      <alignment/>
    </xf>
    <xf numFmtId="0" fontId="0" fillId="0" borderId="14" xfId="0" applyBorder="1" applyAlignment="1">
      <alignment wrapText="1"/>
    </xf>
    <xf numFmtId="0" fontId="0" fillId="0" borderId="14" xfId="0" applyBorder="1" applyAlignment="1">
      <alignment vertical="top" wrapText="1"/>
    </xf>
    <xf numFmtId="180" fontId="0" fillId="0" borderId="29" xfId="0" applyNumberFormat="1" applyBorder="1" applyAlignment="1">
      <alignment/>
    </xf>
    <xf numFmtId="0" fontId="0" fillId="0" borderId="10" xfId="0" applyBorder="1" applyAlignment="1">
      <alignment wrapText="1"/>
    </xf>
    <xf numFmtId="0" fontId="45" fillId="0" borderId="14" xfId="0" applyFont="1" applyBorder="1" applyAlignment="1">
      <alignment/>
    </xf>
    <xf numFmtId="0" fontId="45" fillId="2" borderId="17" xfId="0" applyFont="1" applyFill="1" applyBorder="1" applyAlignment="1">
      <alignment horizontal="center"/>
    </xf>
    <xf numFmtId="0" fontId="45" fillId="0" borderId="17" xfId="0" applyFont="1" applyBorder="1" applyAlignment="1">
      <alignment horizontal="center"/>
    </xf>
    <xf numFmtId="180" fontId="0" fillId="2" borderId="18" xfId="0" applyNumberFormat="1" applyFill="1" applyBorder="1" applyAlignment="1">
      <alignment/>
    </xf>
    <xf numFmtId="0" fontId="45" fillId="2" borderId="14" xfId="0" applyFont="1" applyFill="1" applyBorder="1" applyAlignment="1">
      <alignment wrapText="1"/>
    </xf>
    <xf numFmtId="0" fontId="45" fillId="33" borderId="17" xfId="0" applyFont="1" applyFill="1" applyBorder="1" applyAlignment="1">
      <alignment horizontal="center"/>
    </xf>
    <xf numFmtId="0" fontId="0" fillId="33" borderId="14" xfId="0" applyFill="1" applyBorder="1" applyAlignment="1">
      <alignment/>
    </xf>
    <xf numFmtId="0" fontId="45" fillId="33" borderId="14" xfId="0" applyFont="1" applyFill="1" applyBorder="1" applyAlignment="1">
      <alignment wrapText="1"/>
    </xf>
    <xf numFmtId="180" fontId="0" fillId="33" borderId="18" xfId="0" applyNumberFormat="1" applyFill="1" applyBorder="1" applyAlignment="1">
      <alignment/>
    </xf>
    <xf numFmtId="0" fontId="45" fillId="0" borderId="14" xfId="0" applyFont="1" applyBorder="1" applyAlignment="1">
      <alignment wrapText="1"/>
    </xf>
    <xf numFmtId="0" fontId="45" fillId="33" borderId="14" xfId="0" applyFont="1" applyFill="1" applyBorder="1" applyAlignment="1">
      <alignment/>
    </xf>
    <xf numFmtId="0" fontId="0" fillId="33" borderId="17" xfId="0" applyFill="1" applyBorder="1" applyAlignment="1">
      <alignment horizontal="center"/>
    </xf>
    <xf numFmtId="0" fontId="45" fillId="0" borderId="14" xfId="0" applyFont="1" applyBorder="1" applyAlignment="1">
      <alignment vertical="top" wrapText="1"/>
    </xf>
    <xf numFmtId="0" fontId="0" fillId="0" borderId="17" xfId="0" applyBorder="1" applyAlignment="1">
      <alignment horizontal="center"/>
    </xf>
    <xf numFmtId="0" fontId="0" fillId="0" borderId="0" xfId="0" applyFont="1" applyAlignment="1">
      <alignment horizontal="center"/>
    </xf>
    <xf numFmtId="0" fontId="45" fillId="0" borderId="30" xfId="0" applyFont="1" applyBorder="1" applyAlignment="1">
      <alignment horizontal="center"/>
    </xf>
    <xf numFmtId="0" fontId="45" fillId="0" borderId="19" xfId="0" applyFont="1" applyBorder="1" applyAlignment="1">
      <alignment horizontal="center"/>
    </xf>
    <xf numFmtId="0" fontId="45" fillId="0" borderId="10" xfId="0" applyFont="1" applyBorder="1" applyAlignment="1">
      <alignment horizontal="center"/>
    </xf>
    <xf numFmtId="0" fontId="45" fillId="0" borderId="14" xfId="0" applyFont="1" applyBorder="1" applyAlignment="1">
      <alignment horizontal="center"/>
    </xf>
    <xf numFmtId="0" fontId="45" fillId="0" borderId="11" xfId="0" applyFont="1" applyBorder="1" applyAlignment="1">
      <alignment horizontal="center"/>
    </xf>
    <xf numFmtId="0" fontId="45" fillId="0" borderId="12" xfId="0" applyFont="1" applyBorder="1" applyAlignment="1">
      <alignment horizontal="center"/>
    </xf>
    <xf numFmtId="0" fontId="45" fillId="0" borderId="26" xfId="0" applyFont="1" applyBorder="1" applyAlignment="1">
      <alignment horizontal="center"/>
    </xf>
    <xf numFmtId="180" fontId="45" fillId="33" borderId="14" xfId="0" applyNumberFormat="1" applyFont="1" applyFill="1" applyBorder="1" applyAlignment="1">
      <alignment/>
    </xf>
    <xf numFmtId="0" fontId="45" fillId="33" borderId="14" xfId="0" applyFont="1" applyFill="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45" fillId="33" borderId="14" xfId="0" applyFont="1" applyFill="1" applyBorder="1" applyAlignment="1">
      <alignment horizontal="left"/>
    </xf>
    <xf numFmtId="0" fontId="45" fillId="33" borderId="11" xfId="0" applyFont="1" applyFill="1" applyBorder="1" applyAlignment="1">
      <alignment/>
    </xf>
    <xf numFmtId="0" fontId="45" fillId="0" borderId="11" xfId="0" applyFont="1" applyBorder="1" applyAlignment="1">
      <alignment/>
    </xf>
    <xf numFmtId="0" fontId="0" fillId="0" borderId="28" xfId="0" applyFont="1" applyFill="1" applyBorder="1" applyAlignment="1">
      <alignment/>
    </xf>
    <xf numFmtId="0" fontId="45" fillId="0" borderId="17" xfId="0" applyFont="1" applyBorder="1" applyAlignment="1">
      <alignment/>
    </xf>
    <xf numFmtId="180" fontId="58" fillId="0" borderId="28" xfId="0" applyNumberFormat="1" applyFont="1" applyFill="1" applyBorder="1" applyAlignment="1">
      <alignment/>
    </xf>
    <xf numFmtId="0" fontId="58" fillId="0" borderId="28" xfId="0" applyFont="1" applyBorder="1" applyAlignment="1">
      <alignment/>
    </xf>
    <xf numFmtId="0" fontId="0" fillId="33" borderId="11" xfId="0" applyFill="1" applyBorder="1" applyAlignment="1">
      <alignment/>
    </xf>
    <xf numFmtId="0" fontId="0" fillId="33" borderId="0" xfId="0" applyFill="1" applyAlignment="1">
      <alignment/>
    </xf>
    <xf numFmtId="0" fontId="45" fillId="0" borderId="14" xfId="0" applyFont="1" applyFill="1" applyBorder="1" applyAlignment="1">
      <alignment/>
    </xf>
    <xf numFmtId="180" fontId="0" fillId="33" borderId="14" xfId="0" applyNumberFormat="1" applyFill="1" applyBorder="1" applyAlignment="1">
      <alignment/>
    </xf>
    <xf numFmtId="0" fontId="60" fillId="0" borderId="11" xfId="0" applyFont="1" applyBorder="1" applyAlignment="1">
      <alignment/>
    </xf>
    <xf numFmtId="0" fontId="60" fillId="0" borderId="12" xfId="0" applyFont="1" applyBorder="1" applyAlignment="1">
      <alignment/>
    </xf>
    <xf numFmtId="0" fontId="60" fillId="0" borderId="10" xfId="0" applyFont="1" applyFill="1" applyBorder="1" applyAlignment="1">
      <alignment/>
    </xf>
    <xf numFmtId="0" fontId="60" fillId="0" borderId="11" xfId="0" applyFont="1" applyFill="1" applyBorder="1" applyAlignment="1">
      <alignment/>
    </xf>
    <xf numFmtId="0" fontId="60" fillId="0" borderId="12" xfId="0" applyFont="1" applyFill="1" applyBorder="1" applyAlignment="1">
      <alignment/>
    </xf>
    <xf numFmtId="0" fontId="45" fillId="0" borderId="27" xfId="0" applyFont="1" applyBorder="1" applyAlignment="1">
      <alignment/>
    </xf>
    <xf numFmtId="0" fontId="45" fillId="0" borderId="10" xfId="0" applyFont="1" applyFill="1" applyBorder="1" applyAlignment="1">
      <alignment/>
    </xf>
    <xf numFmtId="0" fontId="0" fillId="33" borderId="10" xfId="0" applyFill="1" applyBorder="1" applyAlignment="1">
      <alignment/>
    </xf>
    <xf numFmtId="180" fontId="0" fillId="33" borderId="10" xfId="0" applyNumberFormat="1" applyFill="1" applyBorder="1" applyAlignment="1">
      <alignment/>
    </xf>
    <xf numFmtId="180" fontId="58" fillId="0" borderId="14" xfId="0" applyNumberFormat="1" applyFont="1" applyFill="1" applyBorder="1" applyAlignment="1">
      <alignment/>
    </xf>
    <xf numFmtId="0" fontId="0" fillId="0" borderId="12" xfId="0" applyBorder="1" applyAlignment="1">
      <alignment horizontal="center"/>
    </xf>
    <xf numFmtId="0" fontId="0" fillId="0" borderId="14" xfId="0" applyBorder="1" applyAlignment="1">
      <alignment horizontal="center"/>
    </xf>
    <xf numFmtId="0" fontId="58" fillId="0" borderId="14" xfId="0" applyFont="1" applyBorder="1" applyAlignment="1">
      <alignment/>
    </xf>
    <xf numFmtId="180" fontId="45" fillId="33" borderId="18" xfId="0" applyNumberFormat="1" applyFont="1" applyFill="1" applyBorder="1" applyAlignment="1">
      <alignment/>
    </xf>
    <xf numFmtId="0" fontId="45" fillId="33" borderId="0" xfId="0" applyFont="1" applyFill="1" applyAlignment="1">
      <alignment/>
    </xf>
    <xf numFmtId="0" fontId="45" fillId="33" borderId="17" xfId="0" applyFont="1" applyFill="1" applyBorder="1" applyAlignment="1">
      <alignment/>
    </xf>
    <xf numFmtId="0" fontId="57" fillId="33" borderId="15" xfId="0" applyFont="1" applyFill="1" applyBorder="1" applyAlignment="1">
      <alignment/>
    </xf>
    <xf numFmtId="0" fontId="57" fillId="33" borderId="12" xfId="0" applyFont="1" applyFill="1" applyBorder="1" applyAlignment="1">
      <alignment/>
    </xf>
    <xf numFmtId="180" fontId="57" fillId="33" borderId="16" xfId="0" applyNumberFormat="1" applyFont="1" applyFill="1" applyBorder="1" applyAlignment="1">
      <alignment/>
    </xf>
    <xf numFmtId="0" fontId="45" fillId="0" borderId="20" xfId="0" applyFont="1" applyBorder="1" applyAlignment="1">
      <alignment/>
    </xf>
    <xf numFmtId="180" fontId="45" fillId="0" borderId="14" xfId="0" applyNumberFormat="1" applyFont="1" applyBorder="1" applyAlignment="1">
      <alignment/>
    </xf>
    <xf numFmtId="180" fontId="45" fillId="0" borderId="18" xfId="0" applyNumberFormat="1" applyFont="1" applyBorder="1" applyAlignment="1">
      <alignment/>
    </xf>
    <xf numFmtId="0" fontId="45" fillId="0" borderId="10" xfId="0" applyFont="1" applyBorder="1" applyAlignment="1">
      <alignment horizontal="center" vertical="center"/>
    </xf>
    <xf numFmtId="0" fontId="61" fillId="0" borderId="12" xfId="0" applyFont="1" applyFill="1" applyBorder="1" applyAlignment="1">
      <alignment wrapText="1"/>
    </xf>
    <xf numFmtId="0" fontId="45" fillId="2" borderId="14" xfId="0" applyFont="1" applyFill="1" applyBorder="1" applyAlignment="1">
      <alignment vertical="top" wrapText="1"/>
    </xf>
    <xf numFmtId="0" fontId="0" fillId="33" borderId="17" xfId="0" applyFill="1" applyBorder="1" applyAlignment="1">
      <alignment/>
    </xf>
    <xf numFmtId="0" fontId="45" fillId="33" borderId="14" xfId="0" applyFont="1" applyFill="1" applyBorder="1" applyAlignment="1">
      <alignment vertical="top" wrapText="1"/>
    </xf>
    <xf numFmtId="4" fontId="0" fillId="33" borderId="0" xfId="0" applyNumberFormat="1" applyFill="1" applyAlignment="1">
      <alignment/>
    </xf>
    <xf numFmtId="0" fontId="45" fillId="3" borderId="14" xfId="0" applyFont="1" applyFill="1" applyBorder="1" applyAlignment="1">
      <alignment/>
    </xf>
    <xf numFmtId="0" fontId="45" fillId="3" borderId="10" xfId="0" applyFont="1" applyFill="1" applyBorder="1" applyAlignment="1">
      <alignment/>
    </xf>
    <xf numFmtId="0" fontId="0" fillId="3" borderId="14" xfId="0" applyFill="1" applyBorder="1" applyAlignment="1">
      <alignment/>
    </xf>
    <xf numFmtId="0" fontId="60" fillId="3" borderId="14" xfId="0" applyFont="1" applyFill="1" applyBorder="1" applyAlignment="1">
      <alignment/>
    </xf>
    <xf numFmtId="0" fontId="60" fillId="3" borderId="10" xfId="0" applyFont="1" applyFill="1" applyBorder="1" applyAlignment="1">
      <alignment/>
    </xf>
    <xf numFmtId="0" fontId="60" fillId="3" borderId="31" xfId="0" applyFont="1" applyFill="1" applyBorder="1" applyAlignment="1">
      <alignment/>
    </xf>
    <xf numFmtId="0" fontId="45" fillId="3" borderId="10" xfId="0" applyFont="1" applyFill="1" applyBorder="1" applyAlignment="1">
      <alignment horizontal="center"/>
    </xf>
    <xf numFmtId="0" fontId="0" fillId="3" borderId="10" xfId="0" applyFont="1" applyFill="1" applyBorder="1" applyAlignment="1">
      <alignment/>
    </xf>
    <xf numFmtId="0" fontId="0" fillId="3" borderId="10" xfId="0" applyFont="1" applyFill="1" applyBorder="1" applyAlignment="1">
      <alignment wrapText="1"/>
    </xf>
    <xf numFmtId="180" fontId="0" fillId="3" borderId="10" xfId="0" applyNumberFormat="1" applyFont="1" applyFill="1" applyBorder="1" applyAlignment="1">
      <alignment/>
    </xf>
    <xf numFmtId="0" fontId="45" fillId="19" borderId="14" xfId="0" applyFont="1" applyFill="1" applyBorder="1" applyAlignment="1">
      <alignment/>
    </xf>
    <xf numFmtId="180" fontId="45" fillId="19" borderId="14" xfId="0" applyNumberFormat="1" applyFont="1" applyFill="1" applyBorder="1" applyAlignment="1">
      <alignment/>
    </xf>
    <xf numFmtId="0" fontId="0" fillId="19" borderId="0" xfId="0" applyFill="1" applyAlignment="1">
      <alignment/>
    </xf>
    <xf numFmtId="0" fontId="45" fillId="13" borderId="14" xfId="0" applyFont="1" applyFill="1" applyBorder="1" applyAlignment="1">
      <alignment/>
    </xf>
    <xf numFmtId="0" fontId="45" fillId="13" borderId="10" xfId="0" applyFont="1" applyFill="1" applyBorder="1" applyAlignment="1">
      <alignment/>
    </xf>
    <xf numFmtId="0" fontId="45" fillId="33" borderId="10" xfId="0" applyFont="1" applyFill="1" applyBorder="1" applyAlignment="1">
      <alignment/>
    </xf>
    <xf numFmtId="0" fontId="62" fillId="13" borderId="14" xfId="0" applyFont="1" applyFill="1" applyBorder="1" applyAlignment="1">
      <alignment/>
    </xf>
    <xf numFmtId="0" fontId="45" fillId="0" borderId="28" xfId="0" applyFont="1" applyBorder="1" applyAlignment="1">
      <alignment/>
    </xf>
    <xf numFmtId="0" fontId="0" fillId="33" borderId="10" xfId="0" applyFont="1" applyFill="1" applyBorder="1" applyAlignment="1">
      <alignment/>
    </xf>
    <xf numFmtId="0" fontId="45" fillId="15" borderId="14" xfId="0" applyFont="1" applyFill="1" applyBorder="1" applyAlignment="1">
      <alignment/>
    </xf>
    <xf numFmtId="180" fontId="45" fillId="15" borderId="14" xfId="0" applyNumberFormat="1" applyFont="1" applyFill="1" applyBorder="1" applyAlignment="1">
      <alignment/>
    </xf>
    <xf numFmtId="0" fontId="63" fillId="17" borderId="22" xfId="0" applyFont="1" applyFill="1" applyBorder="1" applyAlignment="1">
      <alignment/>
    </xf>
    <xf numFmtId="0" fontId="63" fillId="17" borderId="23" xfId="0" applyFont="1" applyFill="1" applyBorder="1" applyAlignment="1">
      <alignment/>
    </xf>
    <xf numFmtId="0" fontId="45" fillId="17" borderId="23" xfId="0" applyFont="1" applyFill="1" applyBorder="1" applyAlignment="1">
      <alignment/>
    </xf>
    <xf numFmtId="180" fontId="45" fillId="17" borderId="24" xfId="0" applyNumberFormat="1" applyFont="1" applyFill="1" applyBorder="1" applyAlignment="1">
      <alignment/>
    </xf>
    <xf numFmtId="0" fontId="45" fillId="0" borderId="0" xfId="0" applyFont="1" applyBorder="1" applyAlignment="1">
      <alignment/>
    </xf>
    <xf numFmtId="0" fontId="0" fillId="33" borderId="0" xfId="0" applyFill="1" applyBorder="1" applyAlignment="1">
      <alignment/>
    </xf>
    <xf numFmtId="180" fontId="0" fillId="33" borderId="0" xfId="0" applyNumberFormat="1" applyFill="1" applyAlignment="1">
      <alignment/>
    </xf>
    <xf numFmtId="0" fontId="45" fillId="33" borderId="32" xfId="0" applyFont="1" applyFill="1" applyBorder="1" applyAlignment="1">
      <alignment/>
    </xf>
    <xf numFmtId="0" fontId="64" fillId="33" borderId="14" xfId="0" applyFont="1" applyFill="1" applyBorder="1" applyAlignment="1">
      <alignment vertical="center" wrapText="1"/>
    </xf>
    <xf numFmtId="180" fontId="0" fillId="33" borderId="12" xfId="0" applyNumberFormat="1" applyFill="1" applyBorder="1" applyAlignment="1">
      <alignment/>
    </xf>
    <xf numFmtId="0" fontId="64" fillId="33" borderId="25" xfId="0" applyFont="1" applyFill="1" applyBorder="1" applyAlignment="1">
      <alignment vertical="center" wrapText="1"/>
    </xf>
    <xf numFmtId="0" fontId="0" fillId="33" borderId="14" xfId="0" applyFont="1" applyFill="1" applyBorder="1" applyAlignment="1">
      <alignment/>
    </xf>
    <xf numFmtId="0" fontId="0" fillId="33" borderId="33" xfId="0" applyFill="1" applyBorder="1" applyAlignment="1">
      <alignment/>
    </xf>
    <xf numFmtId="0" fontId="45" fillId="33" borderId="33" xfId="0" applyFont="1" applyFill="1" applyBorder="1" applyAlignment="1">
      <alignment/>
    </xf>
    <xf numFmtId="0" fontId="45" fillId="33" borderId="34" xfId="0" applyFont="1" applyFill="1" applyBorder="1" applyAlignment="1">
      <alignment/>
    </xf>
    <xf numFmtId="180" fontId="0" fillId="33" borderId="34" xfId="0" applyNumberFormat="1" applyFill="1" applyBorder="1" applyAlignment="1">
      <alignment/>
    </xf>
    <xf numFmtId="0" fontId="0" fillId="33" borderId="35" xfId="0" applyFill="1" applyBorder="1" applyAlignment="1">
      <alignment/>
    </xf>
    <xf numFmtId="0" fontId="0" fillId="33" borderId="35" xfId="0" applyFont="1" applyFill="1" applyBorder="1" applyAlignment="1">
      <alignment/>
    </xf>
    <xf numFmtId="0" fontId="0" fillId="33" borderId="13" xfId="0" applyFill="1" applyBorder="1" applyAlignment="1">
      <alignment/>
    </xf>
    <xf numFmtId="0" fontId="0" fillId="33" borderId="36" xfId="0" applyFill="1" applyBorder="1" applyAlignment="1">
      <alignment/>
    </xf>
    <xf numFmtId="180" fontId="0" fillId="33" borderId="13" xfId="0" applyNumberFormat="1" applyFill="1" applyBorder="1" applyAlignment="1">
      <alignment/>
    </xf>
    <xf numFmtId="0" fontId="45" fillId="33" borderId="12" xfId="0" applyFont="1" applyFill="1" applyBorder="1" applyAlignment="1">
      <alignment/>
    </xf>
    <xf numFmtId="0" fontId="0" fillId="33" borderId="11" xfId="0" applyFont="1" applyFill="1" applyBorder="1" applyAlignment="1">
      <alignment/>
    </xf>
    <xf numFmtId="180" fontId="58" fillId="33" borderId="11" xfId="0" applyNumberFormat="1" applyFont="1" applyFill="1" applyBorder="1" applyAlignment="1">
      <alignment/>
    </xf>
    <xf numFmtId="180" fontId="58" fillId="33" borderId="14" xfId="0" applyNumberFormat="1" applyFont="1" applyFill="1" applyBorder="1" applyAlignment="1">
      <alignment/>
    </xf>
    <xf numFmtId="0" fontId="0" fillId="33" borderId="12" xfId="0" applyFill="1" applyBorder="1" applyAlignment="1">
      <alignment/>
    </xf>
    <xf numFmtId="0" fontId="0" fillId="33" borderId="12" xfId="0" applyFont="1" applyFill="1" applyBorder="1" applyAlignment="1">
      <alignment/>
    </xf>
    <xf numFmtId="180" fontId="58" fillId="33" borderId="12" xfId="0" applyNumberFormat="1" applyFont="1" applyFill="1" applyBorder="1" applyAlignment="1">
      <alignment/>
    </xf>
    <xf numFmtId="0" fontId="0" fillId="33" borderId="37" xfId="0" applyFill="1" applyBorder="1" applyAlignment="1">
      <alignment/>
    </xf>
    <xf numFmtId="180" fontId="58" fillId="33" borderId="0" xfId="0" applyNumberFormat="1" applyFont="1" applyFill="1" applyBorder="1" applyAlignment="1">
      <alignment/>
    </xf>
    <xf numFmtId="0" fontId="58" fillId="33" borderId="11" xfId="0" applyFont="1" applyFill="1" applyBorder="1" applyAlignment="1">
      <alignment/>
    </xf>
    <xf numFmtId="0" fontId="58" fillId="33" borderId="12" xfId="0" applyFont="1" applyFill="1" applyBorder="1" applyAlignment="1">
      <alignment/>
    </xf>
    <xf numFmtId="0" fontId="45" fillId="34" borderId="14" xfId="0" applyFont="1" applyFill="1" applyBorder="1" applyAlignment="1">
      <alignment/>
    </xf>
    <xf numFmtId="0" fontId="65" fillId="34" borderId="11" xfId="0" applyFont="1" applyFill="1" applyBorder="1" applyAlignment="1">
      <alignment vertical="center" wrapText="1"/>
    </xf>
    <xf numFmtId="0" fontId="45" fillId="34" borderId="12" xfId="0" applyFont="1" applyFill="1" applyBorder="1" applyAlignment="1">
      <alignment/>
    </xf>
    <xf numFmtId="180" fontId="0" fillId="0" borderId="0" xfId="0" applyNumberFormat="1" applyBorder="1" applyAlignment="1">
      <alignment/>
    </xf>
    <xf numFmtId="0" fontId="0" fillId="2" borderId="14" xfId="0" applyFill="1" applyBorder="1" applyAlignment="1">
      <alignment/>
    </xf>
    <xf numFmtId="0" fontId="0" fillId="34" borderId="14" xfId="0" applyFill="1" applyBorder="1" applyAlignment="1">
      <alignment/>
    </xf>
    <xf numFmtId="180" fontId="0" fillId="34" borderId="14" xfId="0" applyNumberFormat="1" applyFill="1" applyBorder="1" applyAlignment="1">
      <alignment/>
    </xf>
    <xf numFmtId="0" fontId="45" fillId="34" borderId="10" xfId="0" applyFont="1" applyFill="1" applyBorder="1" applyAlignment="1">
      <alignment/>
    </xf>
    <xf numFmtId="180" fontId="45" fillId="33" borderId="10" xfId="0" applyNumberFormat="1" applyFont="1" applyFill="1" applyBorder="1" applyAlignment="1">
      <alignment/>
    </xf>
    <xf numFmtId="180" fontId="45" fillId="33" borderId="0" xfId="0" applyNumberFormat="1" applyFont="1" applyFill="1" applyBorder="1" applyAlignment="1">
      <alignment/>
    </xf>
    <xf numFmtId="0" fontId="45" fillId="33" borderId="0" xfId="0" applyFont="1" applyFill="1" applyBorder="1" applyAlignment="1">
      <alignment/>
    </xf>
    <xf numFmtId="0" fontId="45" fillId="34" borderId="14" xfId="0" applyFont="1" applyFill="1" applyBorder="1" applyAlignment="1">
      <alignment wrapText="1"/>
    </xf>
    <xf numFmtId="0" fontId="45" fillId="33" borderId="38" xfId="0" applyFont="1" applyFill="1" applyBorder="1" applyAlignment="1">
      <alignment wrapText="1"/>
    </xf>
    <xf numFmtId="180" fontId="45" fillId="34" borderId="10" xfId="0" applyNumberFormat="1" applyFont="1" applyFill="1" applyBorder="1" applyAlignment="1">
      <alignment/>
    </xf>
    <xf numFmtId="180" fontId="45" fillId="34" borderId="14" xfId="0" applyNumberFormat="1" applyFont="1" applyFill="1" applyBorder="1" applyAlignment="1">
      <alignment/>
    </xf>
    <xf numFmtId="0" fontId="0" fillId="34" borderId="26" xfId="0" applyFill="1" applyBorder="1" applyAlignment="1">
      <alignment/>
    </xf>
    <xf numFmtId="0" fontId="45" fillId="34" borderId="27" xfId="0" applyFont="1" applyFill="1" applyBorder="1" applyAlignment="1">
      <alignment/>
    </xf>
    <xf numFmtId="180" fontId="45" fillId="34" borderId="28" xfId="0" applyNumberFormat="1" applyFont="1" applyFill="1" applyBorder="1" applyAlignment="1">
      <alignment/>
    </xf>
    <xf numFmtId="180" fontId="45" fillId="34" borderId="11" xfId="0" applyNumberFormat="1" applyFont="1" applyFill="1" applyBorder="1" applyAlignment="1">
      <alignment/>
    </xf>
    <xf numFmtId="0" fontId="66" fillId="33" borderId="0" xfId="0" applyFont="1" applyFill="1" applyAlignment="1">
      <alignment/>
    </xf>
    <xf numFmtId="180" fontId="58" fillId="0" borderId="11" xfId="0" applyNumberFormat="1" applyFont="1" applyFill="1" applyBorder="1" applyAlignment="1">
      <alignment horizontal="center"/>
    </xf>
    <xf numFmtId="0" fontId="4" fillId="0" borderId="39" xfId="0" applyFont="1" applyBorder="1" applyAlignment="1">
      <alignment wrapText="1"/>
    </xf>
    <xf numFmtId="0" fontId="0" fillId="0" borderId="39" xfId="0" applyBorder="1" applyAlignment="1">
      <alignment/>
    </xf>
    <xf numFmtId="0" fontId="45" fillId="0" borderId="37" xfId="0" applyFont="1" applyBorder="1" applyAlignment="1">
      <alignment/>
    </xf>
    <xf numFmtId="0" fontId="45" fillId="0" borderId="39" xfId="0" applyFont="1" applyBorder="1" applyAlignment="1">
      <alignment/>
    </xf>
    <xf numFmtId="0" fontId="45" fillId="0" borderId="40" xfId="0" applyFont="1" applyBorder="1" applyAlignment="1">
      <alignment horizontal="center"/>
    </xf>
    <xf numFmtId="0" fontId="45" fillId="0" borderId="13" xfId="0" applyFont="1" applyBorder="1" applyAlignment="1">
      <alignment/>
    </xf>
    <xf numFmtId="0" fontId="61" fillId="0" borderId="39" xfId="0" applyFont="1" applyBorder="1" applyAlignment="1">
      <alignment/>
    </xf>
    <xf numFmtId="0" fontId="45" fillId="33" borderId="39" xfId="0" applyFont="1" applyFill="1" applyBorder="1" applyAlignment="1">
      <alignment/>
    </xf>
    <xf numFmtId="180" fontId="0" fillId="13" borderId="10" xfId="0" applyNumberFormat="1" applyFill="1" applyBorder="1" applyAlignment="1">
      <alignment/>
    </xf>
    <xf numFmtId="0" fontId="7" fillId="13" borderId="39" xfId="0" applyFont="1" applyFill="1" applyBorder="1" applyAlignment="1">
      <alignment wrapText="1"/>
    </xf>
    <xf numFmtId="180" fontId="58" fillId="13" borderId="11" xfId="0" applyNumberFormat="1" applyFont="1" applyFill="1" applyBorder="1" applyAlignment="1">
      <alignment horizontal="center"/>
    </xf>
    <xf numFmtId="0" fontId="67" fillId="13" borderId="25" xfId="0" applyFont="1" applyFill="1" applyBorder="1" applyAlignment="1">
      <alignment wrapText="1"/>
    </xf>
    <xf numFmtId="180" fontId="68" fillId="13" borderId="12" xfId="0" applyNumberFormat="1" applyFont="1" applyFill="1" applyBorder="1" applyAlignment="1">
      <alignment/>
    </xf>
    <xf numFmtId="180" fontId="58" fillId="13" borderId="14" xfId="0" applyNumberFormat="1" applyFont="1" applyFill="1" applyBorder="1" applyAlignment="1">
      <alignment/>
    </xf>
    <xf numFmtId="0" fontId="45" fillId="13" borderId="10" xfId="0" applyFont="1" applyFill="1" applyBorder="1" applyAlignment="1">
      <alignment wrapText="1"/>
    </xf>
    <xf numFmtId="0" fontId="0" fillId="0" borderId="12" xfId="0" applyFont="1" applyBorder="1" applyAlignment="1">
      <alignment/>
    </xf>
    <xf numFmtId="180" fontId="58" fillId="13" borderId="10" xfId="0" applyNumberFormat="1" applyFont="1" applyFill="1" applyBorder="1" applyAlignment="1">
      <alignment/>
    </xf>
    <xf numFmtId="180" fontId="68" fillId="0" borderId="12" xfId="0" applyNumberFormat="1" applyFont="1" applyFill="1" applyBorder="1" applyAlignment="1">
      <alignment/>
    </xf>
    <xf numFmtId="0" fontId="58" fillId="0" borderId="32" xfId="0" applyFont="1" applyBorder="1" applyAlignment="1">
      <alignment/>
    </xf>
    <xf numFmtId="0" fontId="58" fillId="0" borderId="40" xfId="0" applyFont="1" applyBorder="1" applyAlignment="1">
      <alignment/>
    </xf>
    <xf numFmtId="180" fontId="0" fillId="0" borderId="11" xfId="0" applyNumberFormat="1" applyFill="1" applyBorder="1" applyAlignment="1">
      <alignment/>
    </xf>
    <xf numFmtId="0" fontId="45" fillId="0" borderId="10" xfId="0" applyFont="1" applyBorder="1" applyAlignment="1">
      <alignment horizontal="center" wrapText="1"/>
    </xf>
    <xf numFmtId="180" fontId="0" fillId="13" borderId="11" xfId="0" applyNumberFormat="1" applyFill="1" applyBorder="1" applyAlignment="1">
      <alignment/>
    </xf>
    <xf numFmtId="0" fontId="0" fillId="0" borderId="12" xfId="0" applyFont="1" applyBorder="1" applyAlignment="1">
      <alignment horizontal="center"/>
    </xf>
    <xf numFmtId="180" fontId="0" fillId="33" borderId="11" xfId="0" applyNumberFormat="1" applyFill="1" applyBorder="1" applyAlignment="1">
      <alignment/>
    </xf>
    <xf numFmtId="0" fontId="0" fillId="0" borderId="11" xfId="0" applyFont="1" applyBorder="1" applyAlignment="1">
      <alignment wrapText="1"/>
    </xf>
    <xf numFmtId="0" fontId="0" fillId="0" borderId="12" xfId="0" applyFont="1" applyBorder="1" applyAlignment="1">
      <alignment wrapText="1"/>
    </xf>
    <xf numFmtId="0" fontId="45" fillId="0" borderId="11" xfId="0" applyFont="1" applyBorder="1" applyAlignment="1">
      <alignment horizontal="center" wrapText="1"/>
    </xf>
    <xf numFmtId="0" fontId="45" fillId="0" borderId="12" xfId="0" applyFont="1" applyBorder="1" applyAlignment="1">
      <alignment horizontal="center" wrapText="1"/>
    </xf>
    <xf numFmtId="180" fontId="45" fillId="13" borderId="14" xfId="0" applyNumberFormat="1" applyFont="1" applyFill="1" applyBorder="1" applyAlignment="1">
      <alignment/>
    </xf>
    <xf numFmtId="180" fontId="0" fillId="13" borderId="14" xfId="0" applyNumberFormat="1" applyFill="1" applyBorder="1" applyAlignment="1">
      <alignment/>
    </xf>
    <xf numFmtId="0" fontId="45" fillId="13" borderId="11" xfId="0" applyFont="1" applyFill="1" applyBorder="1" applyAlignment="1">
      <alignment wrapText="1"/>
    </xf>
    <xf numFmtId="0" fontId="45" fillId="13" borderId="28" xfId="0" applyFont="1" applyFill="1" applyBorder="1" applyAlignment="1">
      <alignment/>
    </xf>
    <xf numFmtId="0" fontId="45" fillId="33" borderId="10" xfId="0" applyFont="1" applyFill="1" applyBorder="1" applyAlignment="1">
      <alignment horizontal="center"/>
    </xf>
    <xf numFmtId="0" fontId="45" fillId="33" borderId="12" xfId="0" applyFont="1" applyFill="1" applyBorder="1" applyAlignment="1">
      <alignment horizontal="center"/>
    </xf>
    <xf numFmtId="0" fontId="45" fillId="33" borderId="37" xfId="0" applyFont="1" applyFill="1" applyBorder="1" applyAlignment="1">
      <alignment/>
    </xf>
    <xf numFmtId="0" fontId="45" fillId="33" borderId="13" xfId="0" applyFont="1" applyFill="1" applyBorder="1" applyAlignment="1">
      <alignment/>
    </xf>
    <xf numFmtId="0" fontId="45" fillId="33" borderId="11" xfId="0" applyFont="1" applyFill="1" applyBorder="1" applyAlignment="1">
      <alignment horizontal="center"/>
    </xf>
    <xf numFmtId="180" fontId="68" fillId="13" borderId="14" xfId="0" applyNumberFormat="1" applyFont="1" applyFill="1" applyBorder="1" applyAlignment="1">
      <alignment horizontal="center"/>
    </xf>
    <xf numFmtId="180" fontId="0" fillId="0" borderId="10" xfId="0" applyNumberFormat="1" applyFill="1" applyBorder="1" applyAlignment="1">
      <alignment/>
    </xf>
    <xf numFmtId="0" fontId="45" fillId="13" borderId="10" xfId="0" applyFont="1" applyFill="1" applyBorder="1" applyAlignment="1">
      <alignment horizontal="center"/>
    </xf>
    <xf numFmtId="0" fontId="0" fillId="13" borderId="10" xfId="0" applyFill="1" applyBorder="1" applyAlignment="1">
      <alignment/>
    </xf>
    <xf numFmtId="0" fontId="45" fillId="0" borderId="11" xfId="0" applyFont="1" applyFill="1" applyBorder="1" applyAlignment="1">
      <alignment/>
    </xf>
    <xf numFmtId="0" fontId="45" fillId="0" borderId="12" xfId="0" applyFont="1" applyBorder="1" applyAlignment="1">
      <alignment wrapText="1"/>
    </xf>
    <xf numFmtId="0" fontId="4" fillId="13" borderId="14" xfId="0" applyFont="1" applyFill="1" applyBorder="1" applyAlignment="1">
      <alignment wrapText="1"/>
    </xf>
    <xf numFmtId="0" fontId="45" fillId="0" borderId="32" xfId="0" applyFont="1" applyFill="1" applyBorder="1" applyAlignment="1">
      <alignment horizontal="center"/>
    </xf>
    <xf numFmtId="0" fontId="45" fillId="0" borderId="39" xfId="0" applyFont="1" applyFill="1" applyBorder="1" applyAlignment="1">
      <alignment/>
    </xf>
    <xf numFmtId="0" fontId="62" fillId="0" borderId="32" xfId="0" applyFont="1" applyFill="1" applyBorder="1" applyAlignment="1">
      <alignment/>
    </xf>
    <xf numFmtId="180" fontId="68" fillId="0" borderId="11" xfId="0" applyNumberFormat="1" applyFont="1" applyFill="1" applyBorder="1" applyAlignment="1">
      <alignment horizontal="center"/>
    </xf>
    <xf numFmtId="0" fontId="0" fillId="0" borderId="10" xfId="0" applyFill="1" applyBorder="1" applyAlignment="1">
      <alignment/>
    </xf>
    <xf numFmtId="0" fontId="45" fillId="13" borderId="41" xfId="0" applyFont="1" applyFill="1" applyBorder="1" applyAlignment="1">
      <alignment/>
    </xf>
    <xf numFmtId="0" fontId="45" fillId="0" borderId="41" xfId="0" applyFont="1" applyBorder="1" applyAlignment="1">
      <alignment/>
    </xf>
    <xf numFmtId="0" fontId="0" fillId="0" borderId="40" xfId="0" applyBorder="1" applyAlignment="1">
      <alignment/>
    </xf>
    <xf numFmtId="0" fontId="45" fillId="13" borderId="37" xfId="0" applyFont="1" applyFill="1" applyBorder="1" applyAlignment="1">
      <alignment/>
    </xf>
    <xf numFmtId="0" fontId="58" fillId="0" borderId="13" xfId="0" applyFont="1" applyBorder="1" applyAlignment="1">
      <alignment/>
    </xf>
    <xf numFmtId="0" fontId="45" fillId="0" borderId="11" xfId="0" applyFont="1" applyFill="1" applyBorder="1" applyAlignment="1">
      <alignment horizontal="center"/>
    </xf>
    <xf numFmtId="0" fontId="67" fillId="0" borderId="0" xfId="0" applyFont="1" applyFill="1" applyBorder="1" applyAlignment="1">
      <alignment wrapText="1"/>
    </xf>
    <xf numFmtId="180" fontId="68" fillId="0" borderId="11" xfId="0" applyNumberFormat="1" applyFont="1" applyFill="1" applyBorder="1" applyAlignment="1">
      <alignment/>
    </xf>
    <xf numFmtId="180" fontId="58" fillId="0" borderId="13" xfId="0" applyNumberFormat="1" applyFont="1" applyFill="1" applyBorder="1" applyAlignment="1">
      <alignment/>
    </xf>
    <xf numFmtId="180" fontId="45" fillId="3" borderId="10" xfId="0" applyNumberFormat="1" applyFont="1" applyFill="1" applyBorder="1" applyAlignment="1">
      <alignment/>
    </xf>
    <xf numFmtId="180" fontId="45" fillId="3" borderId="14" xfId="0" applyNumberFormat="1" applyFont="1" applyFill="1" applyBorder="1" applyAlignment="1">
      <alignment/>
    </xf>
    <xf numFmtId="0" fontId="0" fillId="3" borderId="27" xfId="0" applyFont="1" applyFill="1" applyBorder="1" applyAlignment="1">
      <alignment/>
    </xf>
    <xf numFmtId="0" fontId="0" fillId="3" borderId="28" xfId="0" applyFont="1" applyFill="1" applyBorder="1" applyAlignment="1">
      <alignment/>
    </xf>
    <xf numFmtId="180" fontId="0" fillId="3" borderId="28" xfId="0" applyNumberFormat="1" applyFont="1" applyFill="1" applyBorder="1" applyAlignment="1">
      <alignment/>
    </xf>
    <xf numFmtId="0" fontId="0" fillId="0" borderId="14" xfId="0" applyFont="1" applyFill="1" applyBorder="1" applyAlignment="1">
      <alignment horizontal="center"/>
    </xf>
    <xf numFmtId="0" fontId="0" fillId="0" borderId="26" xfId="0" applyFont="1" applyFill="1" applyBorder="1" applyAlignment="1">
      <alignment/>
    </xf>
    <xf numFmtId="180" fontId="45" fillId="2" borderId="14" xfId="0" applyNumberFormat="1" applyFont="1" applyFill="1" applyBorder="1" applyAlignment="1">
      <alignment/>
    </xf>
    <xf numFmtId="0" fontId="0" fillId="2" borderId="14" xfId="0" applyFill="1" applyBorder="1" applyAlignment="1">
      <alignment wrapText="1"/>
    </xf>
    <xf numFmtId="0" fontId="0" fillId="2" borderId="17" xfId="0" applyFill="1" applyBorder="1" applyAlignment="1">
      <alignment/>
    </xf>
    <xf numFmtId="0" fontId="0" fillId="2" borderId="0" xfId="0" applyFill="1" applyAlignment="1">
      <alignment/>
    </xf>
    <xf numFmtId="0" fontId="45" fillId="0" borderId="0" xfId="0" applyFont="1" applyBorder="1" applyAlignment="1">
      <alignment horizontal="center"/>
    </xf>
    <xf numFmtId="0" fontId="45" fillId="0" borderId="0" xfId="0" applyFont="1" applyBorder="1" applyAlignment="1">
      <alignment wrapText="1"/>
    </xf>
    <xf numFmtId="180" fontId="0" fillId="33" borderId="0" xfId="0" applyNumberFormat="1" applyFill="1" applyBorder="1" applyAlignment="1">
      <alignment/>
    </xf>
    <xf numFmtId="0" fontId="0" fillId="34" borderId="11" xfId="0" applyFill="1" applyBorder="1" applyAlignment="1">
      <alignment/>
    </xf>
    <xf numFmtId="0" fontId="45" fillId="34" borderId="11" xfId="0" applyFont="1" applyFill="1" applyBorder="1" applyAlignment="1">
      <alignment/>
    </xf>
    <xf numFmtId="0" fontId="66" fillId="0" borderId="0" xfId="0" applyFont="1" applyAlignment="1">
      <alignment/>
    </xf>
    <xf numFmtId="0" fontId="69" fillId="0" borderId="0" xfId="0" applyFont="1" applyAlignment="1">
      <alignment/>
    </xf>
    <xf numFmtId="0" fontId="69" fillId="33" borderId="0" xfId="0" applyFont="1" applyFill="1" applyAlignment="1">
      <alignment/>
    </xf>
    <xf numFmtId="0" fontId="66" fillId="0" borderId="0" xfId="0" applyFont="1" applyFill="1" applyAlignment="1">
      <alignment/>
    </xf>
    <xf numFmtId="0" fontId="69" fillId="0" borderId="0" xfId="0" applyFont="1" applyFill="1" applyAlignment="1">
      <alignment/>
    </xf>
    <xf numFmtId="0" fontId="55" fillId="0" borderId="0" xfId="0" applyFont="1" applyAlignment="1">
      <alignment horizontal="center"/>
    </xf>
    <xf numFmtId="0" fontId="55" fillId="0" borderId="25" xfId="0" applyFont="1" applyBorder="1" applyAlignment="1">
      <alignment horizontal="center"/>
    </xf>
    <xf numFmtId="180" fontId="45" fillId="3" borderId="28" xfId="0" applyNumberFormat="1" applyFont="1" applyFill="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240"/>
  <sheetViews>
    <sheetView tabSelected="1" zoomScalePageLayoutView="0" workbookViewId="0" topLeftCell="B1">
      <selection activeCell="A1" sqref="A1:E1"/>
    </sheetView>
  </sheetViews>
  <sheetFormatPr defaultColWidth="9.140625" defaultRowHeight="15"/>
  <cols>
    <col min="1" max="1" width="2.8515625" style="0" hidden="1" customWidth="1"/>
    <col min="2" max="2" width="7.28125" style="0" customWidth="1"/>
    <col min="3" max="3" width="11.57421875" style="0" customWidth="1"/>
    <col min="4" max="4" width="75.140625" style="0" customWidth="1"/>
    <col min="5" max="5" width="16.28125" style="24" customWidth="1"/>
    <col min="6" max="6" width="12.140625" style="271" customWidth="1"/>
    <col min="7" max="7" width="10.00390625" style="0" bestFit="1" customWidth="1"/>
  </cols>
  <sheetData>
    <row r="1" spans="1:5" ht="17.25">
      <c r="A1" s="276" t="s">
        <v>281</v>
      </c>
      <c r="B1" s="276"/>
      <c r="C1" s="276"/>
      <c r="D1" s="276"/>
      <c r="E1" s="276"/>
    </row>
    <row r="2" spans="1:5" ht="17.25">
      <c r="A2" s="277" t="s">
        <v>0</v>
      </c>
      <c r="B2" s="277"/>
      <c r="C2" s="277"/>
      <c r="D2" s="277"/>
      <c r="E2" s="277"/>
    </row>
    <row r="3" spans="1:6" s="13" customFormat="1" ht="15">
      <c r="A3" s="1" t="s">
        <v>1</v>
      </c>
      <c r="B3" s="1" t="s">
        <v>2</v>
      </c>
      <c r="C3" s="1" t="s">
        <v>3</v>
      </c>
      <c r="D3" s="1" t="s">
        <v>4</v>
      </c>
      <c r="E3" s="2" t="s">
        <v>5</v>
      </c>
      <c r="F3" s="272"/>
    </row>
    <row r="4" spans="1:6" s="13" customFormat="1" ht="15">
      <c r="A4" s="3"/>
      <c r="B4" s="3" t="s">
        <v>6</v>
      </c>
      <c r="C4" s="3" t="s">
        <v>7</v>
      </c>
      <c r="D4" s="3"/>
      <c r="E4" s="4"/>
      <c r="F4" s="272"/>
    </row>
    <row r="5" spans="1:6" s="13" customFormat="1" ht="15">
      <c r="A5" s="5"/>
      <c r="B5" s="5" t="s">
        <v>8</v>
      </c>
      <c r="C5" s="5"/>
      <c r="D5" s="5"/>
      <c r="E5" s="6"/>
      <c r="F5" s="272"/>
    </row>
    <row r="6" spans="1:5" ht="17.25">
      <c r="A6" s="7"/>
      <c r="B6" s="5"/>
      <c r="C6" s="5"/>
      <c r="D6" s="8" t="s">
        <v>9</v>
      </c>
      <c r="E6" s="114">
        <f>E7+E137+E15</f>
        <v>18960800</v>
      </c>
    </row>
    <row r="7" spans="1:6" s="13" customFormat="1" ht="15">
      <c r="A7" s="10"/>
      <c r="B7" s="11">
        <v>2000</v>
      </c>
      <c r="C7" s="11"/>
      <c r="D7" s="11" t="s">
        <v>10</v>
      </c>
      <c r="E7" s="12">
        <f>E8+E19+E226+E232</f>
        <v>18960800</v>
      </c>
      <c r="F7" s="272"/>
    </row>
    <row r="8" spans="1:6" s="13" customFormat="1" ht="15">
      <c r="A8" s="10"/>
      <c r="B8" s="11">
        <v>2100</v>
      </c>
      <c r="C8" s="11"/>
      <c r="D8" s="11" t="s">
        <v>11</v>
      </c>
      <c r="E8" s="12">
        <f>E9+E12+E13</f>
        <v>13475400</v>
      </c>
      <c r="F8" s="272"/>
    </row>
    <row r="9" spans="1:6" s="17" customFormat="1" ht="15.75">
      <c r="A9" s="14"/>
      <c r="B9" s="15">
        <v>2110</v>
      </c>
      <c r="C9" s="15"/>
      <c r="D9" s="15" t="s">
        <v>12</v>
      </c>
      <c r="E9" s="16">
        <f>E10+E11</f>
        <v>11045400</v>
      </c>
      <c r="F9" s="271"/>
    </row>
    <row r="10" spans="1:5" ht="15">
      <c r="A10" s="18"/>
      <c r="B10" s="19">
        <v>2111</v>
      </c>
      <c r="C10" s="19"/>
      <c r="D10" s="19" t="s">
        <v>13</v>
      </c>
      <c r="E10" s="20">
        <v>3205100</v>
      </c>
    </row>
    <row r="11" spans="1:5" ht="15">
      <c r="A11" s="18"/>
      <c r="B11" s="19">
        <v>2111</v>
      </c>
      <c r="C11" s="19"/>
      <c r="D11" s="19" t="s">
        <v>14</v>
      </c>
      <c r="E11" s="20">
        <v>7840300</v>
      </c>
    </row>
    <row r="12" spans="1:5" ht="15">
      <c r="A12" s="18"/>
      <c r="B12" s="19">
        <v>2120</v>
      </c>
      <c r="C12" s="19"/>
      <c r="D12" s="19" t="s">
        <v>15</v>
      </c>
      <c r="E12" s="20">
        <v>705100</v>
      </c>
    </row>
    <row r="13" spans="1:5" ht="15.75" thickBot="1">
      <c r="A13" s="21"/>
      <c r="B13" s="22">
        <v>2120</v>
      </c>
      <c r="C13" s="22"/>
      <c r="D13" s="22" t="s">
        <v>16</v>
      </c>
      <c r="E13" s="23">
        <v>1724900</v>
      </c>
    </row>
    <row r="14" spans="1:5" ht="15" hidden="1">
      <c r="A14" s="37"/>
      <c r="B14" s="37"/>
      <c r="C14" s="37"/>
      <c r="D14" s="37"/>
      <c r="E14" s="178"/>
    </row>
    <row r="15" spans="1:5" ht="15" hidden="1">
      <c r="A15" s="57"/>
      <c r="B15" s="57">
        <v>2100</v>
      </c>
      <c r="C15" s="57"/>
      <c r="D15" s="57" t="s">
        <v>216</v>
      </c>
      <c r="E15" s="114">
        <f>E16+E17</f>
        <v>0</v>
      </c>
    </row>
    <row r="16" spans="1:5" ht="15" hidden="1">
      <c r="A16" s="19"/>
      <c r="B16" s="19">
        <v>2111</v>
      </c>
      <c r="C16" s="19"/>
      <c r="D16" s="19" t="s">
        <v>217</v>
      </c>
      <c r="E16" s="9">
        <v>0</v>
      </c>
    </row>
    <row r="17" spans="1:5" ht="15" hidden="1">
      <c r="A17" s="19"/>
      <c r="B17" s="19">
        <v>2120</v>
      </c>
      <c r="C17" s="19"/>
      <c r="D17" s="19" t="s">
        <v>218</v>
      </c>
      <c r="E17" s="9">
        <v>0</v>
      </c>
    </row>
    <row r="18" ht="12" customHeight="1" thickBot="1">
      <c r="B18" s="13"/>
    </row>
    <row r="19" spans="1:6" s="13" customFormat="1" ht="15.75">
      <c r="A19" s="25"/>
      <c r="B19" s="26">
        <v>2200</v>
      </c>
      <c r="C19" s="26"/>
      <c r="D19" s="26" t="s">
        <v>17</v>
      </c>
      <c r="E19" s="27">
        <f>E21+E75+E88+E130+E203+E217+E205</f>
        <v>5450200</v>
      </c>
      <c r="F19" s="272"/>
    </row>
    <row r="20" spans="1:6" s="108" customFormat="1" ht="18" customHeight="1">
      <c r="A20" s="110"/>
      <c r="B20" s="111"/>
      <c r="C20" s="111"/>
      <c r="D20" s="111"/>
      <c r="E20" s="112"/>
      <c r="F20" s="273"/>
    </row>
    <row r="21" spans="1:6" s="13" customFormat="1" ht="15">
      <c r="A21" s="28"/>
      <c r="B21" s="29">
        <v>2210</v>
      </c>
      <c r="C21" s="29"/>
      <c r="D21" s="29" t="s">
        <v>18</v>
      </c>
      <c r="E21" s="30">
        <f>E23+E25+E33+E35+E37+E41+E44+E50+E56+E59+E63+E67+E69+E70+E71</f>
        <v>400000</v>
      </c>
      <c r="F21" s="272"/>
    </row>
    <row r="22" spans="1:6" s="108" customFormat="1" ht="15">
      <c r="A22" s="109"/>
      <c r="B22" s="67"/>
      <c r="C22" s="67"/>
      <c r="D22" s="67"/>
      <c r="E22" s="107"/>
      <c r="F22" s="273"/>
    </row>
    <row r="23" spans="1:6" s="13" customFormat="1" ht="15">
      <c r="A23" s="58">
        <v>1</v>
      </c>
      <c r="B23" s="29">
        <v>2210</v>
      </c>
      <c r="C23" s="29" t="s">
        <v>25</v>
      </c>
      <c r="D23" s="29" t="s">
        <v>122</v>
      </c>
      <c r="E23" s="30">
        <v>160000</v>
      </c>
      <c r="F23" s="272"/>
    </row>
    <row r="24" spans="1:6" s="108" customFormat="1" ht="15">
      <c r="A24" s="62"/>
      <c r="B24" s="67"/>
      <c r="C24" s="67"/>
      <c r="D24" s="67"/>
      <c r="E24" s="107"/>
      <c r="F24" s="273"/>
    </row>
    <row r="25" spans="1:6" s="13" customFormat="1" ht="12.75" customHeight="1">
      <c r="A25" s="58">
        <v>2</v>
      </c>
      <c r="B25" s="29"/>
      <c r="C25" s="29"/>
      <c r="D25" s="29" t="s">
        <v>130</v>
      </c>
      <c r="E25" s="30">
        <f>E26+E27+E28+E29+E30+E31</f>
        <v>49000</v>
      </c>
      <c r="F25" s="272"/>
    </row>
    <row r="26" spans="1:5" ht="105">
      <c r="A26" s="59"/>
      <c r="B26" s="57">
        <v>2210</v>
      </c>
      <c r="C26" s="67" t="s">
        <v>19</v>
      </c>
      <c r="D26" s="53" t="s">
        <v>219</v>
      </c>
      <c r="E26" s="20">
        <v>30000</v>
      </c>
    </row>
    <row r="27" spans="1:5" ht="15">
      <c r="A27" s="18"/>
      <c r="B27" s="57">
        <v>2210</v>
      </c>
      <c r="C27" s="57" t="s">
        <v>102</v>
      </c>
      <c r="D27" s="66" t="s">
        <v>206</v>
      </c>
      <c r="E27" s="20">
        <v>1000</v>
      </c>
    </row>
    <row r="28" spans="1:5" ht="15">
      <c r="A28" s="18"/>
      <c r="B28" s="57">
        <v>2210</v>
      </c>
      <c r="C28" s="57" t="s">
        <v>103</v>
      </c>
      <c r="D28" s="66" t="s">
        <v>104</v>
      </c>
      <c r="E28" s="20">
        <v>500</v>
      </c>
    </row>
    <row r="29" spans="1:5" ht="15">
      <c r="A29" s="18"/>
      <c r="B29" s="57">
        <v>2210</v>
      </c>
      <c r="C29" s="57" t="s">
        <v>105</v>
      </c>
      <c r="D29" s="66" t="s">
        <v>207</v>
      </c>
      <c r="E29" s="20">
        <v>15000</v>
      </c>
    </row>
    <row r="30" spans="1:5" ht="15">
      <c r="A30" s="18"/>
      <c r="B30" s="57">
        <v>2210</v>
      </c>
      <c r="C30" s="57" t="s">
        <v>106</v>
      </c>
      <c r="D30" s="53" t="s">
        <v>143</v>
      </c>
      <c r="E30" s="20">
        <v>2000</v>
      </c>
    </row>
    <row r="31" spans="1:5" ht="15">
      <c r="A31" s="18"/>
      <c r="B31" s="57">
        <v>2210</v>
      </c>
      <c r="C31" s="57" t="s">
        <v>107</v>
      </c>
      <c r="D31" s="53" t="s">
        <v>142</v>
      </c>
      <c r="E31" s="20">
        <v>500</v>
      </c>
    </row>
    <row r="32" spans="1:5" ht="15">
      <c r="A32" s="18"/>
      <c r="B32" s="57"/>
      <c r="C32" s="57"/>
      <c r="D32" s="53"/>
      <c r="E32" s="20"/>
    </row>
    <row r="33" spans="1:5" ht="15">
      <c r="A33" s="58">
        <v>3</v>
      </c>
      <c r="B33" s="29">
        <v>2210</v>
      </c>
      <c r="C33" s="29" t="s">
        <v>124</v>
      </c>
      <c r="D33" s="29" t="s">
        <v>123</v>
      </c>
      <c r="E33" s="60">
        <v>10000</v>
      </c>
    </row>
    <row r="34" spans="1:6" s="91" customFormat="1" ht="15">
      <c r="A34" s="62"/>
      <c r="B34" s="67"/>
      <c r="C34" s="67"/>
      <c r="D34" s="67"/>
      <c r="E34" s="65"/>
      <c r="F34" s="194"/>
    </row>
    <row r="35" spans="1:5" ht="30">
      <c r="A35" s="58">
        <v>4</v>
      </c>
      <c r="B35" s="29">
        <v>2210</v>
      </c>
      <c r="C35" s="29" t="s">
        <v>20</v>
      </c>
      <c r="D35" s="61" t="s">
        <v>128</v>
      </c>
      <c r="E35" s="60">
        <v>0</v>
      </c>
    </row>
    <row r="36" spans="1:6" s="91" customFormat="1" ht="15">
      <c r="A36" s="62"/>
      <c r="B36" s="67"/>
      <c r="C36" s="67"/>
      <c r="D36" s="64"/>
      <c r="E36" s="65"/>
      <c r="F36" s="194"/>
    </row>
    <row r="37" spans="1:5" ht="15">
      <c r="A37" s="58">
        <v>5</v>
      </c>
      <c r="B37" s="29"/>
      <c r="C37" s="29"/>
      <c r="D37" s="61" t="s">
        <v>125</v>
      </c>
      <c r="E37" s="60">
        <f>E38+E39</f>
        <v>25000</v>
      </c>
    </row>
    <row r="38" spans="1:5" ht="30">
      <c r="A38" s="62"/>
      <c r="B38" s="67">
        <v>2210</v>
      </c>
      <c r="C38" s="67" t="s">
        <v>126</v>
      </c>
      <c r="D38" s="64" t="s">
        <v>127</v>
      </c>
      <c r="E38" s="65">
        <v>10000</v>
      </c>
    </row>
    <row r="39" spans="1:5" ht="30">
      <c r="A39" s="18"/>
      <c r="B39" s="57">
        <v>2210</v>
      </c>
      <c r="C39" s="57" t="s">
        <v>21</v>
      </c>
      <c r="D39" s="66" t="s">
        <v>129</v>
      </c>
      <c r="E39" s="65">
        <v>15000</v>
      </c>
    </row>
    <row r="40" spans="1:5" ht="15">
      <c r="A40" s="18"/>
      <c r="B40" s="57"/>
      <c r="C40" s="19"/>
      <c r="D40" s="66"/>
      <c r="E40" s="65"/>
    </row>
    <row r="41" spans="1:6" s="91" customFormat="1" ht="15">
      <c r="A41" s="58">
        <v>6</v>
      </c>
      <c r="B41" s="29"/>
      <c r="C41" s="179"/>
      <c r="D41" s="29" t="s">
        <v>131</v>
      </c>
      <c r="E41" s="60">
        <f>E42</f>
        <v>20000</v>
      </c>
      <c r="F41" s="194"/>
    </row>
    <row r="42" spans="1:6" s="91" customFormat="1" ht="30">
      <c r="A42" s="68"/>
      <c r="B42" s="67">
        <v>2210</v>
      </c>
      <c r="C42" s="67" t="s">
        <v>22</v>
      </c>
      <c r="D42" s="64" t="s">
        <v>188</v>
      </c>
      <c r="E42" s="65">
        <v>20000</v>
      </c>
      <c r="F42" s="194"/>
    </row>
    <row r="43" spans="1:6" s="91" customFormat="1" ht="15">
      <c r="A43" s="68"/>
      <c r="B43" s="67"/>
      <c r="C43" s="63"/>
      <c r="D43" s="67"/>
      <c r="E43" s="65"/>
      <c r="F43" s="194"/>
    </row>
    <row r="44" spans="1:6" s="91" customFormat="1" ht="15">
      <c r="A44" s="58">
        <v>7</v>
      </c>
      <c r="B44" s="29">
        <v>2210</v>
      </c>
      <c r="C44" s="179"/>
      <c r="D44" s="29" t="s">
        <v>132</v>
      </c>
      <c r="E44" s="60">
        <f>E45+E46+E47+E48</f>
        <v>40000</v>
      </c>
      <c r="F44" s="194"/>
    </row>
    <row r="45" spans="1:7" ht="75">
      <c r="A45" s="18"/>
      <c r="B45" s="57">
        <v>2210</v>
      </c>
      <c r="C45" s="114" t="s">
        <v>23</v>
      </c>
      <c r="D45" s="54" t="s">
        <v>108</v>
      </c>
      <c r="E45" s="65">
        <v>40000</v>
      </c>
      <c r="G45" s="31"/>
    </row>
    <row r="46" spans="1:7" s="91" customFormat="1" ht="15">
      <c r="A46" s="119"/>
      <c r="B46" s="67">
        <v>2210</v>
      </c>
      <c r="C46" s="79" t="s">
        <v>133</v>
      </c>
      <c r="D46" s="120" t="s">
        <v>134</v>
      </c>
      <c r="E46" s="65">
        <v>0</v>
      </c>
      <c r="F46" s="194"/>
      <c r="G46" s="121"/>
    </row>
    <row r="47" spans="1:9" ht="15">
      <c r="A47" s="18"/>
      <c r="B47" s="57">
        <v>2210</v>
      </c>
      <c r="C47" s="114" t="s">
        <v>135</v>
      </c>
      <c r="D47" s="69" t="s">
        <v>136</v>
      </c>
      <c r="E47" s="65"/>
      <c r="G47" s="31"/>
      <c r="I47" s="91"/>
    </row>
    <row r="48" spans="1:7" ht="30">
      <c r="A48" s="18"/>
      <c r="B48" s="57">
        <v>2210</v>
      </c>
      <c r="C48" s="114" t="s">
        <v>137</v>
      </c>
      <c r="D48" s="69" t="s">
        <v>138</v>
      </c>
      <c r="E48" s="65"/>
      <c r="G48" s="31"/>
    </row>
    <row r="49" spans="1:7" ht="15">
      <c r="A49" s="18"/>
      <c r="B49" s="57"/>
      <c r="C49" s="114"/>
      <c r="D49" s="69"/>
      <c r="E49" s="65"/>
      <c r="G49" s="31"/>
    </row>
    <row r="50" spans="1:7" s="91" customFormat="1" ht="15">
      <c r="A50" s="58">
        <v>8</v>
      </c>
      <c r="B50" s="29"/>
      <c r="C50" s="262"/>
      <c r="D50" s="118" t="s">
        <v>139</v>
      </c>
      <c r="E50" s="60">
        <f>E51+E52+E53+E54</f>
        <v>49000</v>
      </c>
      <c r="F50" s="194"/>
      <c r="G50" s="121"/>
    </row>
    <row r="51" spans="1:5" ht="30">
      <c r="A51" s="70"/>
      <c r="B51" s="57">
        <v>2210</v>
      </c>
      <c r="C51" s="57" t="s">
        <v>24</v>
      </c>
      <c r="D51" s="53" t="s">
        <v>109</v>
      </c>
      <c r="E51" s="65">
        <v>30000</v>
      </c>
    </row>
    <row r="52" spans="1:5" ht="15">
      <c r="A52" s="18"/>
      <c r="B52" s="57">
        <v>2210</v>
      </c>
      <c r="C52" s="57" t="s">
        <v>110</v>
      </c>
      <c r="D52" s="66" t="s">
        <v>111</v>
      </c>
      <c r="E52" s="65">
        <v>10000</v>
      </c>
    </row>
    <row r="53" spans="1:5" ht="15">
      <c r="A53" s="18"/>
      <c r="B53" s="57">
        <v>2210</v>
      </c>
      <c r="C53" s="57" t="s">
        <v>113</v>
      </c>
      <c r="D53" s="53" t="s">
        <v>140</v>
      </c>
      <c r="E53" s="65">
        <v>9000</v>
      </c>
    </row>
    <row r="54" spans="1:5" ht="15">
      <c r="A54" s="18"/>
      <c r="B54" s="57">
        <v>2210</v>
      </c>
      <c r="C54" s="57" t="s">
        <v>112</v>
      </c>
      <c r="D54" s="53" t="s">
        <v>141</v>
      </c>
      <c r="E54" s="65"/>
    </row>
    <row r="55" spans="1:5" ht="15">
      <c r="A55" s="18"/>
      <c r="B55" s="57"/>
      <c r="C55" s="57"/>
      <c r="D55" s="53"/>
      <c r="E55" s="65"/>
    </row>
    <row r="56" spans="1:6" s="91" customFormat="1" ht="15">
      <c r="A56" s="58">
        <v>9</v>
      </c>
      <c r="B56" s="29">
        <v>2210</v>
      </c>
      <c r="C56" s="29" t="s">
        <v>144</v>
      </c>
      <c r="D56" s="263" t="s">
        <v>145</v>
      </c>
      <c r="E56" s="60">
        <v>5000</v>
      </c>
      <c r="F56" s="194"/>
    </row>
    <row r="57" spans="1:6" s="91" customFormat="1" ht="15">
      <c r="A57" s="58"/>
      <c r="B57" s="29"/>
      <c r="C57" s="29"/>
      <c r="D57" s="263"/>
      <c r="E57" s="60"/>
      <c r="F57" s="194"/>
    </row>
    <row r="58" spans="1:5" ht="15">
      <c r="A58" s="18"/>
      <c r="B58" s="57"/>
      <c r="C58" s="57"/>
      <c r="D58" s="53"/>
      <c r="E58" s="65"/>
    </row>
    <row r="59" spans="1:6" s="91" customFormat="1" ht="15">
      <c r="A59" s="58">
        <v>10</v>
      </c>
      <c r="B59" s="29">
        <v>2210</v>
      </c>
      <c r="C59" s="179"/>
      <c r="D59" s="61" t="s">
        <v>146</v>
      </c>
      <c r="E59" s="60">
        <f>E60+E61</f>
        <v>0</v>
      </c>
      <c r="F59" s="194"/>
    </row>
    <row r="60" spans="1:5" ht="15">
      <c r="A60" s="18"/>
      <c r="B60" s="57"/>
      <c r="C60" s="57" t="s">
        <v>147</v>
      </c>
      <c r="D60" s="66" t="s">
        <v>149</v>
      </c>
      <c r="E60" s="65">
        <v>0</v>
      </c>
    </row>
    <row r="61" spans="1:5" ht="15">
      <c r="A61" s="18"/>
      <c r="B61" s="57"/>
      <c r="C61" s="57" t="s">
        <v>148</v>
      </c>
      <c r="D61" s="66" t="s">
        <v>150</v>
      </c>
      <c r="E61" s="65">
        <v>0</v>
      </c>
    </row>
    <row r="62" spans="1:5" ht="15">
      <c r="A62" s="18"/>
      <c r="B62" s="57"/>
      <c r="C62" s="57"/>
      <c r="D62" s="53"/>
      <c r="E62" s="65"/>
    </row>
    <row r="63" spans="1:6" s="91" customFormat="1" ht="15">
      <c r="A63" s="58">
        <v>11</v>
      </c>
      <c r="B63" s="29">
        <v>2210</v>
      </c>
      <c r="C63" s="179"/>
      <c r="D63" s="61" t="s">
        <v>151</v>
      </c>
      <c r="E63" s="60">
        <f>E64+E65</f>
        <v>0</v>
      </c>
      <c r="F63" s="194"/>
    </row>
    <row r="64" spans="1:5" ht="15">
      <c r="A64" s="18"/>
      <c r="B64" s="57"/>
      <c r="C64" s="57" t="s">
        <v>152</v>
      </c>
      <c r="D64" s="53" t="s">
        <v>153</v>
      </c>
      <c r="E64" s="65">
        <v>0</v>
      </c>
    </row>
    <row r="65" spans="1:5" ht="15">
      <c r="A65" s="18"/>
      <c r="B65" s="57"/>
      <c r="C65" s="57" t="s">
        <v>154</v>
      </c>
      <c r="D65" s="53" t="s">
        <v>155</v>
      </c>
      <c r="E65" s="65">
        <v>0</v>
      </c>
    </row>
    <row r="66" spans="1:5" ht="15">
      <c r="A66" s="18"/>
      <c r="B66" s="57"/>
      <c r="C66" s="19"/>
      <c r="D66" s="53"/>
      <c r="E66" s="65"/>
    </row>
    <row r="67" spans="1:5" ht="45">
      <c r="A67" s="58">
        <v>12</v>
      </c>
      <c r="B67" s="29">
        <v>2210</v>
      </c>
      <c r="C67" s="29" t="s">
        <v>156</v>
      </c>
      <c r="D67" s="61" t="s">
        <v>157</v>
      </c>
      <c r="E67" s="60">
        <v>32000</v>
      </c>
    </row>
    <row r="68" spans="1:5" ht="15">
      <c r="A68" s="18"/>
      <c r="B68" s="57"/>
      <c r="C68" s="19"/>
      <c r="D68" s="53"/>
      <c r="E68" s="65"/>
    </row>
    <row r="69" spans="1:6" s="91" customFormat="1" ht="30">
      <c r="A69" s="58">
        <v>13</v>
      </c>
      <c r="B69" s="29">
        <v>2210</v>
      </c>
      <c r="C69" s="29" t="s">
        <v>158</v>
      </c>
      <c r="D69" s="263" t="s">
        <v>159</v>
      </c>
      <c r="E69" s="60">
        <v>0</v>
      </c>
      <c r="F69" s="194"/>
    </row>
    <row r="70" spans="1:6" s="91" customFormat="1" ht="15">
      <c r="A70" s="58">
        <v>14</v>
      </c>
      <c r="B70" s="29">
        <v>2210</v>
      </c>
      <c r="C70" s="29" t="s">
        <v>160</v>
      </c>
      <c r="D70" s="61" t="s">
        <v>161</v>
      </c>
      <c r="E70" s="60">
        <v>0</v>
      </c>
      <c r="F70" s="194"/>
    </row>
    <row r="71" spans="1:5" ht="15">
      <c r="A71" s="264">
        <v>15</v>
      </c>
      <c r="B71" s="265">
        <v>2210</v>
      </c>
      <c r="C71" s="29" t="s">
        <v>270</v>
      </c>
      <c r="D71" s="61" t="s">
        <v>271</v>
      </c>
      <c r="E71" s="60">
        <v>10000</v>
      </c>
    </row>
    <row r="72" spans="1:5" ht="15">
      <c r="A72" s="87" t="s">
        <v>101</v>
      </c>
      <c r="B72" s="57"/>
      <c r="C72" s="19"/>
      <c r="D72" s="66"/>
      <c r="E72" s="65"/>
    </row>
    <row r="73" spans="1:5" ht="15">
      <c r="A73" s="147"/>
      <c r="B73" s="147"/>
      <c r="C73" s="37"/>
      <c r="D73" s="267"/>
      <c r="E73" s="268"/>
    </row>
    <row r="74" ht="15.75" thickBot="1">
      <c r="B74" s="13"/>
    </row>
    <row r="75" spans="1:6" s="91" customFormat="1" ht="15">
      <c r="A75" s="143"/>
      <c r="B75" s="144"/>
      <c r="C75" s="144"/>
      <c r="D75" s="145" t="s">
        <v>26</v>
      </c>
      <c r="E75" s="146">
        <f>E76+E77+E78+E79+E80+E81</f>
        <v>100000</v>
      </c>
      <c r="F75" s="194"/>
    </row>
    <row r="76" spans="1:5" ht="15">
      <c r="A76" s="59">
        <v>1</v>
      </c>
      <c r="B76" s="57">
        <v>2220</v>
      </c>
      <c r="C76" s="57" t="s">
        <v>27</v>
      </c>
      <c r="D76" s="57" t="s">
        <v>28</v>
      </c>
      <c r="E76" s="115">
        <v>70000</v>
      </c>
    </row>
    <row r="77" spans="1:9" ht="15">
      <c r="A77" s="59">
        <v>2</v>
      </c>
      <c r="B77" s="57">
        <v>2220</v>
      </c>
      <c r="C77" s="57" t="s">
        <v>29</v>
      </c>
      <c r="D77" s="57" t="s">
        <v>30</v>
      </c>
      <c r="E77" s="115">
        <v>20000</v>
      </c>
      <c r="I77" s="71"/>
    </row>
    <row r="78" spans="1:5" ht="15">
      <c r="A78" s="59">
        <v>3</v>
      </c>
      <c r="B78" s="57">
        <v>2220</v>
      </c>
      <c r="C78" s="57" t="s">
        <v>31</v>
      </c>
      <c r="D78" s="57" t="s">
        <v>269</v>
      </c>
      <c r="E78" s="115">
        <v>0</v>
      </c>
    </row>
    <row r="79" spans="1:5" ht="15">
      <c r="A79" s="59">
        <v>4</v>
      </c>
      <c r="B79" s="57">
        <v>2220</v>
      </c>
      <c r="C79" s="57" t="s">
        <v>32</v>
      </c>
      <c r="D79" s="57" t="s">
        <v>33</v>
      </c>
      <c r="E79" s="115">
        <v>0</v>
      </c>
    </row>
    <row r="80" spans="1:6" s="13" customFormat="1" ht="75">
      <c r="A80" s="72">
        <v>5</v>
      </c>
      <c r="B80" s="57">
        <v>2220</v>
      </c>
      <c r="C80" s="32" t="s">
        <v>114</v>
      </c>
      <c r="D80" s="56" t="s">
        <v>115</v>
      </c>
      <c r="E80" s="55"/>
      <c r="F80" s="272"/>
    </row>
    <row r="81" spans="1:6" s="17" customFormat="1" ht="15.75" thickBot="1">
      <c r="A81" s="72">
        <v>6</v>
      </c>
      <c r="B81" s="57">
        <v>2220</v>
      </c>
      <c r="C81" s="113" t="s">
        <v>34</v>
      </c>
      <c r="D81" s="113" t="s">
        <v>35</v>
      </c>
      <c r="E81" s="23">
        <v>10000</v>
      </c>
      <c r="F81" s="271"/>
    </row>
    <row r="82" spans="1:5" ht="15.75" thickBot="1">
      <c r="A82" s="73" t="s">
        <v>101</v>
      </c>
      <c r="B82" s="113"/>
      <c r="C82" s="22"/>
      <c r="D82" s="22"/>
      <c r="E82" s="23"/>
    </row>
    <row r="83" spans="1:5" ht="15">
      <c r="A83" s="266"/>
      <c r="B83" s="147"/>
      <c r="C83" s="37"/>
      <c r="D83" s="37"/>
      <c r="E83" s="178"/>
    </row>
    <row r="84" spans="1:5" ht="15">
      <c r="A84" s="266"/>
      <c r="B84" s="147"/>
      <c r="C84" s="37"/>
      <c r="D84" s="37"/>
      <c r="E84" s="178"/>
    </row>
    <row r="85" spans="1:5" ht="15">
      <c r="A85" s="266"/>
      <c r="B85" s="147"/>
      <c r="C85" s="37"/>
      <c r="D85" s="37"/>
      <c r="E85" s="178"/>
    </row>
    <row r="86" spans="1:5" ht="15">
      <c r="A86" s="266"/>
      <c r="B86" s="147"/>
      <c r="C86" s="37"/>
      <c r="D86" s="37"/>
      <c r="E86" s="178"/>
    </row>
    <row r="87" ht="15">
      <c r="B87" s="13"/>
    </row>
    <row r="88" spans="1:6" s="91" customFormat="1" ht="15">
      <c r="A88" s="141"/>
      <c r="B88" s="141">
        <v>2230</v>
      </c>
      <c r="C88" s="141"/>
      <c r="D88" s="141" t="s">
        <v>36</v>
      </c>
      <c r="E88" s="142">
        <f>E89+E93+E94+E95+E96+E99+E101+E102+E103+E104+E105+E108+E111+E112+E114+E115+E116+E117+E118+E121+E125+E126+E127</f>
        <v>2525000</v>
      </c>
      <c r="F88" s="194"/>
    </row>
    <row r="89" spans="1:5" ht="15">
      <c r="A89" s="74">
        <v>1</v>
      </c>
      <c r="B89" s="32"/>
      <c r="C89" s="32" t="s">
        <v>37</v>
      </c>
      <c r="D89" s="123" t="s">
        <v>38</v>
      </c>
      <c r="E89" s="131">
        <f>E90+E91+E92</f>
        <v>452150</v>
      </c>
    </row>
    <row r="90" spans="1:5" ht="15">
      <c r="A90" s="3"/>
      <c r="B90" s="85"/>
      <c r="C90" s="94">
        <v>15111</v>
      </c>
      <c r="D90" s="33" t="s">
        <v>39</v>
      </c>
      <c r="E90" s="34">
        <v>168900</v>
      </c>
    </row>
    <row r="91" spans="1:5" ht="15">
      <c r="A91" s="3"/>
      <c r="B91" s="85"/>
      <c r="C91" s="94">
        <v>15113</v>
      </c>
      <c r="D91" s="33" t="s">
        <v>40</v>
      </c>
      <c r="E91" s="34">
        <v>130000</v>
      </c>
    </row>
    <row r="92" spans="1:5" ht="15">
      <c r="A92" s="5"/>
      <c r="B92" s="11"/>
      <c r="C92" s="95">
        <v>15112</v>
      </c>
      <c r="D92" s="35" t="s">
        <v>41</v>
      </c>
      <c r="E92" s="36">
        <v>153250</v>
      </c>
    </row>
    <row r="93" spans="1:6" s="13" customFormat="1" ht="15">
      <c r="A93" s="75">
        <v>2</v>
      </c>
      <c r="B93" s="57">
        <v>2230</v>
      </c>
      <c r="C93" s="57" t="s">
        <v>42</v>
      </c>
      <c r="D93" s="124" t="s">
        <v>204</v>
      </c>
      <c r="E93" s="256">
        <v>90000</v>
      </c>
      <c r="F93" s="272"/>
    </row>
    <row r="94" spans="1:6" s="13" customFormat="1" ht="15">
      <c r="A94" s="75">
        <v>3</v>
      </c>
      <c r="B94" s="57">
        <v>2230</v>
      </c>
      <c r="C94" s="57" t="s">
        <v>43</v>
      </c>
      <c r="D94" s="125" t="s">
        <v>118</v>
      </c>
      <c r="E94" s="256">
        <v>225000</v>
      </c>
      <c r="F94" s="272"/>
    </row>
    <row r="95" spans="1:5" ht="15">
      <c r="A95" s="74">
        <v>4</v>
      </c>
      <c r="B95" s="57">
        <v>2230</v>
      </c>
      <c r="C95" s="96" t="s">
        <v>44</v>
      </c>
      <c r="D95" s="126" t="s">
        <v>45</v>
      </c>
      <c r="E95" s="255">
        <v>115000</v>
      </c>
    </row>
    <row r="96" spans="1:5" ht="15">
      <c r="A96" s="74">
        <v>5</v>
      </c>
      <c r="B96" s="32">
        <v>2230</v>
      </c>
      <c r="C96" s="96" t="s">
        <v>46</v>
      </c>
      <c r="D96" s="127" t="s">
        <v>47</v>
      </c>
      <c r="E96" s="255">
        <v>249100</v>
      </c>
    </row>
    <row r="97" spans="1:5" ht="15">
      <c r="A97" s="76"/>
      <c r="B97" s="37"/>
      <c r="C97" s="97"/>
      <c r="D97" s="38" t="s">
        <v>48</v>
      </c>
      <c r="E97" s="39"/>
    </row>
    <row r="98" spans="1:5" ht="15">
      <c r="A98" s="5"/>
      <c r="B98" s="40"/>
      <c r="C98" s="98"/>
      <c r="D98" s="41" t="s">
        <v>49</v>
      </c>
      <c r="E98" s="42"/>
    </row>
    <row r="99" spans="1:5" ht="15">
      <c r="A99" s="116">
        <v>6</v>
      </c>
      <c r="B99" s="32">
        <v>2230</v>
      </c>
      <c r="C99" s="32" t="s">
        <v>51</v>
      </c>
      <c r="D99" s="126" t="s">
        <v>50</v>
      </c>
      <c r="E99" s="255">
        <v>149000</v>
      </c>
    </row>
    <row r="100" spans="1:5" ht="30">
      <c r="A100" s="77"/>
      <c r="B100" s="11"/>
      <c r="C100" s="11"/>
      <c r="D100" s="117" t="s">
        <v>208</v>
      </c>
      <c r="E100" s="6"/>
    </row>
    <row r="101" spans="1:5" ht="15">
      <c r="A101" s="75">
        <v>7</v>
      </c>
      <c r="B101" s="19"/>
      <c r="C101" s="92" t="s">
        <v>279</v>
      </c>
      <c r="D101" s="122" t="s">
        <v>278</v>
      </c>
      <c r="E101" s="256">
        <v>73000</v>
      </c>
    </row>
    <row r="102" spans="1:5" ht="15">
      <c r="A102" s="75">
        <v>8</v>
      </c>
      <c r="B102" s="19"/>
      <c r="C102" s="92" t="s">
        <v>52</v>
      </c>
      <c r="D102" s="122" t="s">
        <v>280</v>
      </c>
      <c r="E102" s="256">
        <v>80750</v>
      </c>
    </row>
    <row r="103" spans="1:5" ht="15">
      <c r="A103" s="75">
        <v>9</v>
      </c>
      <c r="B103" s="19"/>
      <c r="C103" s="92" t="s">
        <v>53</v>
      </c>
      <c r="D103" s="122" t="s">
        <v>54</v>
      </c>
      <c r="E103" s="256">
        <v>16000</v>
      </c>
    </row>
    <row r="104" spans="1:5" ht="15">
      <c r="A104" s="75">
        <v>10</v>
      </c>
      <c r="B104" s="19"/>
      <c r="C104" s="92" t="s">
        <v>210</v>
      </c>
      <c r="D104" s="122" t="s">
        <v>119</v>
      </c>
      <c r="E104" s="256">
        <v>232000</v>
      </c>
    </row>
    <row r="105" spans="1:5" ht="15">
      <c r="A105" s="74">
        <v>11</v>
      </c>
      <c r="B105" s="1"/>
      <c r="C105" s="32" t="s">
        <v>55</v>
      </c>
      <c r="D105" s="123" t="s">
        <v>56</v>
      </c>
      <c r="E105" s="255">
        <f>E106+E107</f>
        <v>83000</v>
      </c>
    </row>
    <row r="106" spans="1:5" ht="15">
      <c r="A106" s="3"/>
      <c r="B106" s="3"/>
      <c r="C106" s="85"/>
      <c r="D106" s="45" t="s">
        <v>57</v>
      </c>
      <c r="E106" s="4">
        <v>48000</v>
      </c>
    </row>
    <row r="107" spans="1:5" ht="15">
      <c r="A107" s="5"/>
      <c r="B107" s="5"/>
      <c r="C107" s="11"/>
      <c r="D107" s="46" t="s">
        <v>58</v>
      </c>
      <c r="E107" s="6">
        <v>35000</v>
      </c>
    </row>
    <row r="108" spans="1:5" ht="15">
      <c r="A108" s="74">
        <v>12</v>
      </c>
      <c r="B108" s="1"/>
      <c r="C108" s="32" t="s">
        <v>120</v>
      </c>
      <c r="D108" s="123" t="s">
        <v>59</v>
      </c>
      <c r="E108" s="255">
        <f>E109+E110</f>
        <v>180000</v>
      </c>
    </row>
    <row r="109" spans="1:5" ht="15">
      <c r="A109" s="3"/>
      <c r="B109" s="3"/>
      <c r="C109" s="85"/>
      <c r="D109" s="45" t="s">
        <v>60</v>
      </c>
      <c r="E109" s="4">
        <v>90000</v>
      </c>
    </row>
    <row r="110" spans="1:5" ht="15">
      <c r="A110" s="5"/>
      <c r="B110" s="5"/>
      <c r="C110" s="11"/>
      <c r="D110" s="46" t="s">
        <v>121</v>
      </c>
      <c r="E110" s="6">
        <v>90000</v>
      </c>
    </row>
    <row r="111" spans="1:5" ht="15">
      <c r="A111" s="78">
        <v>13</v>
      </c>
      <c r="B111" s="48"/>
      <c r="C111" s="99" t="s">
        <v>61</v>
      </c>
      <c r="D111" s="122" t="s">
        <v>62</v>
      </c>
      <c r="E111" s="278">
        <v>220000</v>
      </c>
    </row>
    <row r="112" spans="1:5" ht="15">
      <c r="A112" s="74">
        <v>14</v>
      </c>
      <c r="B112" s="1"/>
      <c r="C112" s="32" t="s">
        <v>63</v>
      </c>
      <c r="D112" s="123" t="s">
        <v>64</v>
      </c>
      <c r="E112" s="255">
        <v>147000</v>
      </c>
    </row>
    <row r="113" spans="1:5" ht="15">
      <c r="A113" s="3"/>
      <c r="B113" s="3"/>
      <c r="C113" s="85"/>
      <c r="D113" s="45" t="s">
        <v>65</v>
      </c>
      <c r="E113" s="4">
        <v>147000</v>
      </c>
    </row>
    <row r="114" spans="1:6" s="91" customFormat="1" ht="45">
      <c r="A114" s="128">
        <v>15</v>
      </c>
      <c r="B114" s="129"/>
      <c r="C114" s="123" t="s">
        <v>66</v>
      </c>
      <c r="D114" s="130" t="s">
        <v>212</v>
      </c>
      <c r="E114" s="255">
        <v>46000</v>
      </c>
      <c r="F114" s="194"/>
    </row>
    <row r="115" spans="1:5" ht="15">
      <c r="A115" s="75">
        <v>16</v>
      </c>
      <c r="B115" s="19"/>
      <c r="C115" s="57" t="s">
        <v>211</v>
      </c>
      <c r="D115" s="122" t="s">
        <v>213</v>
      </c>
      <c r="E115" s="256">
        <v>2000</v>
      </c>
    </row>
    <row r="116" spans="1:5" ht="15">
      <c r="A116" s="75">
        <v>17</v>
      </c>
      <c r="B116" s="19"/>
      <c r="C116" s="57" t="s">
        <v>67</v>
      </c>
      <c r="D116" s="122" t="s">
        <v>68</v>
      </c>
      <c r="E116" s="256">
        <v>10000</v>
      </c>
    </row>
    <row r="117" spans="1:6" s="17" customFormat="1" ht="15">
      <c r="A117" s="75">
        <v>18</v>
      </c>
      <c r="B117" s="19"/>
      <c r="C117" s="57" t="s">
        <v>69</v>
      </c>
      <c r="D117" s="122" t="s">
        <v>70</v>
      </c>
      <c r="E117" s="256">
        <v>30000</v>
      </c>
      <c r="F117" s="271"/>
    </row>
    <row r="118" spans="1:5" ht="15">
      <c r="A118" s="1"/>
      <c r="B118" s="1"/>
      <c r="C118" s="1"/>
      <c r="D118" s="123" t="s">
        <v>71</v>
      </c>
      <c r="E118" s="255">
        <v>80000</v>
      </c>
    </row>
    <row r="119" spans="1:5" ht="15">
      <c r="A119" s="76">
        <v>19</v>
      </c>
      <c r="B119" s="3"/>
      <c r="C119" s="85" t="s">
        <v>72</v>
      </c>
      <c r="D119" s="45" t="s">
        <v>117</v>
      </c>
      <c r="E119" s="4">
        <v>27000</v>
      </c>
    </row>
    <row r="120" spans="1:5" ht="15">
      <c r="A120" s="77">
        <v>20</v>
      </c>
      <c r="B120" s="5"/>
      <c r="C120" s="11" t="s">
        <v>73</v>
      </c>
      <c r="D120" s="46" t="s">
        <v>209</v>
      </c>
      <c r="E120" s="6">
        <v>53000</v>
      </c>
    </row>
    <row r="121" spans="1:5" ht="15">
      <c r="A121" s="74">
        <v>21</v>
      </c>
      <c r="B121" s="1"/>
      <c r="C121" s="100" t="s">
        <v>74</v>
      </c>
      <c r="D121" s="123" t="s">
        <v>116</v>
      </c>
      <c r="E121" s="255">
        <f>E122+E123</f>
        <v>15000</v>
      </c>
    </row>
    <row r="122" spans="1:5" ht="15">
      <c r="A122" s="3"/>
      <c r="B122" s="3"/>
      <c r="C122" s="3"/>
      <c r="D122" s="45" t="s">
        <v>75</v>
      </c>
      <c r="E122" s="4">
        <v>8000</v>
      </c>
    </row>
    <row r="123" spans="1:5" ht="15">
      <c r="A123" s="3"/>
      <c r="B123" s="3"/>
      <c r="C123" s="3"/>
      <c r="D123" s="45" t="s">
        <v>76</v>
      </c>
      <c r="E123" s="4">
        <v>7000</v>
      </c>
    </row>
    <row r="124" spans="1:5" ht="15">
      <c r="A124" s="5"/>
      <c r="B124" s="5"/>
      <c r="C124" s="5"/>
      <c r="D124" s="46"/>
      <c r="E124" s="6"/>
    </row>
    <row r="125" spans="1:5" ht="15">
      <c r="A125" s="75">
        <v>22</v>
      </c>
      <c r="B125" s="19"/>
      <c r="C125" s="122" t="s">
        <v>77</v>
      </c>
      <c r="D125" s="122" t="s">
        <v>205</v>
      </c>
      <c r="E125" s="256">
        <v>10000</v>
      </c>
    </row>
    <row r="126" spans="1:5" ht="15">
      <c r="A126" s="75">
        <v>23</v>
      </c>
      <c r="B126" s="19"/>
      <c r="C126" s="122" t="s">
        <v>78</v>
      </c>
      <c r="D126" s="122" t="s">
        <v>79</v>
      </c>
      <c r="E126" s="256">
        <v>20000</v>
      </c>
    </row>
    <row r="127" spans="1:5" ht="15">
      <c r="A127" s="260">
        <v>24</v>
      </c>
      <c r="B127" s="261"/>
      <c r="C127" s="257" t="s">
        <v>267</v>
      </c>
      <c r="D127" s="258" t="s">
        <v>268</v>
      </c>
      <c r="E127" s="259"/>
    </row>
    <row r="128" spans="1:5" ht="15">
      <c r="A128" s="75" t="s">
        <v>101</v>
      </c>
      <c r="B128" s="47"/>
      <c r="C128" s="48"/>
      <c r="D128" s="86"/>
      <c r="E128" s="49"/>
    </row>
    <row r="130" spans="1:33" s="134" customFormat="1" ht="15">
      <c r="A130" s="132"/>
      <c r="B130" s="132">
        <v>2240</v>
      </c>
      <c r="C130" s="132"/>
      <c r="D130" s="132" t="s">
        <v>80</v>
      </c>
      <c r="E130" s="133">
        <f>E131+E133+E137+E139+E143+E145+E149+E151+E155+E157+E159+E166+E168+E176+E180+E185+E187+E189+E191+E193+E200</f>
        <v>691900</v>
      </c>
      <c r="F130" s="194"/>
      <c r="G130" s="91"/>
      <c r="H130" s="91"/>
      <c r="I130" s="91"/>
      <c r="J130" s="91"/>
      <c r="K130" s="91"/>
      <c r="L130" s="91"/>
      <c r="M130" s="91"/>
      <c r="N130" s="91"/>
      <c r="O130" s="91"/>
      <c r="P130" s="91"/>
      <c r="Q130" s="91"/>
      <c r="R130" s="91"/>
      <c r="S130" s="91"/>
      <c r="T130" s="91"/>
      <c r="U130" s="91"/>
      <c r="V130" s="91"/>
      <c r="W130" s="91"/>
      <c r="X130" s="91"/>
      <c r="Y130" s="91"/>
      <c r="Z130" s="91"/>
      <c r="AA130" s="91"/>
      <c r="AB130" s="91"/>
      <c r="AC130" s="91"/>
      <c r="AD130" s="91"/>
      <c r="AE130" s="91"/>
      <c r="AF130" s="91"/>
      <c r="AG130" s="91"/>
    </row>
    <row r="131" spans="1:8" s="13" customFormat="1" ht="15">
      <c r="A131" s="74">
        <v>7</v>
      </c>
      <c r="B131" s="32">
        <v>2240</v>
      </c>
      <c r="C131" s="32" t="s">
        <v>182</v>
      </c>
      <c r="D131" s="136" t="s">
        <v>181</v>
      </c>
      <c r="E131" s="204">
        <v>0</v>
      </c>
      <c r="F131" s="272"/>
      <c r="H131" s="147"/>
    </row>
    <row r="132" spans="1:6" ht="15">
      <c r="A132" s="81"/>
      <c r="B132" s="1"/>
      <c r="C132" s="32"/>
      <c r="D132" s="32"/>
      <c r="E132" s="102"/>
      <c r="F132" s="274"/>
    </row>
    <row r="133" spans="1:6" ht="15">
      <c r="A133" s="76">
        <v>13</v>
      </c>
      <c r="B133" s="85">
        <v>2240</v>
      </c>
      <c r="C133" s="85" t="s">
        <v>187</v>
      </c>
      <c r="D133" s="227" t="s">
        <v>243</v>
      </c>
      <c r="E133" s="218">
        <f>E134+E135</f>
        <v>15300</v>
      </c>
      <c r="F133" s="274"/>
    </row>
    <row r="134" spans="1:6" ht="15">
      <c r="A134" s="76"/>
      <c r="B134" s="85"/>
      <c r="C134" s="85"/>
      <c r="D134" s="221" t="s">
        <v>244</v>
      </c>
      <c r="E134" s="220">
        <v>5000</v>
      </c>
      <c r="F134" s="274"/>
    </row>
    <row r="135" spans="1:6" ht="15">
      <c r="A135" s="219"/>
      <c r="B135" s="5"/>
      <c r="C135" s="11"/>
      <c r="D135" s="222" t="s">
        <v>266</v>
      </c>
      <c r="E135" s="152">
        <v>10300</v>
      </c>
      <c r="F135" s="274"/>
    </row>
    <row r="136" spans="1:6" s="13" customFormat="1" ht="15">
      <c r="A136" s="81"/>
      <c r="B136" s="1"/>
      <c r="C136" s="32"/>
      <c r="E136" s="102"/>
      <c r="F136" s="275"/>
    </row>
    <row r="137" spans="1:6" ht="12.75" customHeight="1">
      <c r="A137" s="75">
        <v>0</v>
      </c>
      <c r="B137" s="57">
        <v>2240</v>
      </c>
      <c r="C137" s="57" t="s">
        <v>82</v>
      </c>
      <c r="D137" s="135" t="s">
        <v>176</v>
      </c>
      <c r="E137" s="209">
        <v>0</v>
      </c>
      <c r="F137" s="274"/>
    </row>
    <row r="138" spans="1:6" ht="15">
      <c r="A138" s="76"/>
      <c r="B138" s="85"/>
      <c r="C138" s="85"/>
      <c r="D138" s="203"/>
      <c r="E138" s="50"/>
      <c r="F138" s="274"/>
    </row>
    <row r="139" spans="1:6" ht="30">
      <c r="A139" s="74">
        <v>16</v>
      </c>
      <c r="B139" s="32">
        <v>2240</v>
      </c>
      <c r="C139" s="32" t="s">
        <v>193</v>
      </c>
      <c r="D139" s="210" t="s">
        <v>233</v>
      </c>
      <c r="E139" s="212">
        <f>E140+E141</f>
        <v>4000</v>
      </c>
      <c r="F139" s="274"/>
    </row>
    <row r="140" spans="1:6" ht="15">
      <c r="A140" s="76"/>
      <c r="B140" s="85"/>
      <c r="C140" s="85"/>
      <c r="D140" s="3" t="s">
        <v>234</v>
      </c>
      <c r="E140" s="50">
        <v>1000</v>
      </c>
      <c r="F140" s="274"/>
    </row>
    <row r="141" spans="1:6" ht="15">
      <c r="A141" s="11"/>
      <c r="B141" s="11"/>
      <c r="C141" s="11"/>
      <c r="D141" s="211" t="s">
        <v>235</v>
      </c>
      <c r="E141" s="213">
        <v>3000</v>
      </c>
      <c r="F141" s="274"/>
    </row>
    <row r="142" spans="1:6" ht="15">
      <c r="A142" s="11"/>
      <c r="B142" s="11"/>
      <c r="C142" s="11"/>
      <c r="D142" s="211"/>
      <c r="E142" s="213"/>
      <c r="F142" s="274"/>
    </row>
    <row r="143" spans="1:6" s="13" customFormat="1" ht="15">
      <c r="A143" s="230">
        <v>5</v>
      </c>
      <c r="B143" s="164">
        <v>2240</v>
      </c>
      <c r="C143" s="164" t="s">
        <v>169</v>
      </c>
      <c r="D143" s="135" t="s">
        <v>168</v>
      </c>
      <c r="E143" s="225">
        <v>12000</v>
      </c>
      <c r="F143" s="272" t="s">
        <v>250</v>
      </c>
    </row>
    <row r="144" spans="1:6" s="13" customFormat="1" ht="15">
      <c r="A144" s="230"/>
      <c r="B144" s="164"/>
      <c r="C144" s="164"/>
      <c r="D144" s="135"/>
      <c r="E144" s="225"/>
      <c r="F144" s="272"/>
    </row>
    <row r="145" spans="1:5" ht="15">
      <c r="A145" s="80">
        <v>2</v>
      </c>
      <c r="B145" s="67">
        <v>2240</v>
      </c>
      <c r="C145" s="83" t="s">
        <v>165</v>
      </c>
      <c r="D145" s="135" t="s">
        <v>164</v>
      </c>
      <c r="E145" s="225">
        <f>E146+E147+E148</f>
        <v>49800</v>
      </c>
    </row>
    <row r="146" spans="1:6" ht="15">
      <c r="A146" s="80"/>
      <c r="B146" s="67"/>
      <c r="C146" s="83"/>
      <c r="D146" s="43" t="s">
        <v>253</v>
      </c>
      <c r="E146" s="79">
        <v>19800</v>
      </c>
      <c r="F146" s="271" t="s">
        <v>273</v>
      </c>
    </row>
    <row r="147" spans="1:6" s="13" customFormat="1" ht="15">
      <c r="A147" s="80"/>
      <c r="B147" s="67"/>
      <c r="C147" s="83"/>
      <c r="D147" s="43" t="s">
        <v>174</v>
      </c>
      <c r="E147" s="79">
        <v>24500</v>
      </c>
      <c r="F147" s="272" t="s">
        <v>277</v>
      </c>
    </row>
    <row r="148" spans="1:6" s="13" customFormat="1" ht="15">
      <c r="A148" s="80"/>
      <c r="B148" s="67"/>
      <c r="C148" s="83"/>
      <c r="D148" s="43" t="s">
        <v>252</v>
      </c>
      <c r="E148" s="79">
        <v>5500</v>
      </c>
      <c r="F148" s="272"/>
    </row>
    <row r="149" spans="1:6" ht="43.5">
      <c r="A149" s="77">
        <v>17</v>
      </c>
      <c r="B149" s="11">
        <v>2240</v>
      </c>
      <c r="C149" s="11" t="s">
        <v>175</v>
      </c>
      <c r="D149" s="207" t="s">
        <v>195</v>
      </c>
      <c r="E149" s="208"/>
      <c r="F149" s="274"/>
    </row>
    <row r="150" spans="1:6" ht="15">
      <c r="A150" s="76"/>
      <c r="B150" s="199"/>
      <c r="C150" s="199"/>
      <c r="D150" s="207"/>
      <c r="E150" s="208"/>
      <c r="F150" s="274"/>
    </row>
    <row r="151" spans="1:6" s="13" customFormat="1" ht="15">
      <c r="A151" s="229">
        <v>4</v>
      </c>
      <c r="B151" s="231">
        <v>2240</v>
      </c>
      <c r="C151" s="231" t="s">
        <v>189</v>
      </c>
      <c r="D151" s="228" t="s">
        <v>256</v>
      </c>
      <c r="E151" s="225">
        <f>E152+E153</f>
        <v>44200</v>
      </c>
      <c r="F151" s="272"/>
    </row>
    <row r="152" spans="1:6" s="13" customFormat="1" ht="15">
      <c r="A152" s="233"/>
      <c r="B152" s="203"/>
      <c r="C152" s="203"/>
      <c r="D152" s="203" t="s">
        <v>254</v>
      </c>
      <c r="E152" s="79">
        <v>10000</v>
      </c>
      <c r="F152" s="272"/>
    </row>
    <row r="153" spans="1:6" s="13" customFormat="1" ht="15">
      <c r="A153" s="230"/>
      <c r="B153" s="232"/>
      <c r="C153" s="232"/>
      <c r="D153" s="203" t="s">
        <v>255</v>
      </c>
      <c r="E153" s="79">
        <v>34200</v>
      </c>
      <c r="F153" s="271" t="s">
        <v>274</v>
      </c>
    </row>
    <row r="154" spans="1:6" ht="15">
      <c r="A154" s="251"/>
      <c r="B154" s="238"/>
      <c r="C154" s="238"/>
      <c r="D154" s="252"/>
      <c r="E154" s="253"/>
      <c r="F154" s="274"/>
    </row>
    <row r="155" spans="1:6" ht="15">
      <c r="A155" s="74">
        <v>8</v>
      </c>
      <c r="B155" s="32">
        <v>2240</v>
      </c>
      <c r="C155" s="32" t="s">
        <v>183</v>
      </c>
      <c r="D155" s="136" t="s">
        <v>184</v>
      </c>
      <c r="E155" s="204">
        <v>2400</v>
      </c>
      <c r="F155" s="274" t="s">
        <v>249</v>
      </c>
    </row>
    <row r="156" spans="1:6" ht="15">
      <c r="A156" s="74"/>
      <c r="B156" s="32"/>
      <c r="C156" s="32"/>
      <c r="D156" s="100"/>
      <c r="E156" s="235"/>
      <c r="F156" s="274"/>
    </row>
    <row r="157" spans="1:6" s="13" customFormat="1" ht="15">
      <c r="A157" s="75">
        <v>6</v>
      </c>
      <c r="B157" s="57">
        <v>2240</v>
      </c>
      <c r="C157" s="57" t="s">
        <v>81</v>
      </c>
      <c r="D157" s="135" t="s">
        <v>190</v>
      </c>
      <c r="E157" s="226">
        <v>3000</v>
      </c>
      <c r="F157" s="272"/>
    </row>
    <row r="158" spans="1:6" ht="15">
      <c r="A158" s="105"/>
      <c r="B158" s="19"/>
      <c r="C158" s="19"/>
      <c r="D158" s="106"/>
      <c r="E158" s="103"/>
      <c r="F158" s="274"/>
    </row>
    <row r="159" spans="1:6" ht="15">
      <c r="A159" s="74">
        <v>18</v>
      </c>
      <c r="B159" s="32">
        <v>2240</v>
      </c>
      <c r="C159" s="198" t="s">
        <v>194</v>
      </c>
      <c r="D159" s="205" t="s">
        <v>231</v>
      </c>
      <c r="E159" s="206">
        <f>E160+E161+E162+E163+E164+E165</f>
        <v>22400</v>
      </c>
      <c r="F159" s="274"/>
    </row>
    <row r="160" spans="1:6" ht="15">
      <c r="A160" s="3"/>
      <c r="B160" s="3"/>
      <c r="C160" s="197"/>
      <c r="D160" s="196" t="s">
        <v>230</v>
      </c>
      <c r="E160" s="195">
        <v>5000</v>
      </c>
      <c r="F160" s="274"/>
    </row>
    <row r="161" spans="1:6" ht="15">
      <c r="A161" s="76"/>
      <c r="B161" s="85"/>
      <c r="C161" s="199"/>
      <c r="D161" s="196" t="s">
        <v>229</v>
      </c>
      <c r="E161" s="195">
        <v>10000</v>
      </c>
      <c r="F161" s="274"/>
    </row>
    <row r="162" spans="1:6" ht="15">
      <c r="A162" s="76"/>
      <c r="B162" s="85"/>
      <c r="C162" s="199"/>
      <c r="D162" s="196" t="s">
        <v>232</v>
      </c>
      <c r="E162" s="195">
        <v>1000</v>
      </c>
      <c r="F162" s="274"/>
    </row>
    <row r="163" spans="1:6" ht="15">
      <c r="A163" s="76"/>
      <c r="B163" s="85"/>
      <c r="C163" s="199"/>
      <c r="D163" s="196" t="s">
        <v>228</v>
      </c>
      <c r="E163" s="195">
        <v>1000</v>
      </c>
      <c r="F163" s="274"/>
    </row>
    <row r="164" spans="1:6" ht="15">
      <c r="A164" s="76"/>
      <c r="B164" s="85"/>
      <c r="C164" s="199"/>
      <c r="D164" s="196" t="s">
        <v>227</v>
      </c>
      <c r="E164" s="195">
        <v>4400</v>
      </c>
      <c r="F164" s="274"/>
    </row>
    <row r="165" spans="1:5" ht="15">
      <c r="A165" s="104"/>
      <c r="B165" s="5"/>
      <c r="C165" s="7"/>
      <c r="D165" s="202" t="s">
        <v>226</v>
      </c>
      <c r="E165" s="195">
        <v>1000</v>
      </c>
    </row>
    <row r="166" spans="1:5" ht="15">
      <c r="A166" s="200">
        <v>19</v>
      </c>
      <c r="B166" s="11">
        <v>2240</v>
      </c>
      <c r="C166" s="201" t="s">
        <v>177</v>
      </c>
      <c r="D166" s="138" t="s">
        <v>178</v>
      </c>
      <c r="E166" s="234">
        <v>2000</v>
      </c>
    </row>
    <row r="167" spans="1:5" ht="15">
      <c r="A167" s="241"/>
      <c r="B167" s="238"/>
      <c r="C167" s="242"/>
      <c r="D167" s="243"/>
      <c r="E167" s="244"/>
    </row>
    <row r="168" spans="1:6" ht="15">
      <c r="A168" s="245">
        <v>14</v>
      </c>
      <c r="B168" s="245">
        <v>2240</v>
      </c>
      <c r="C168" s="245" t="s">
        <v>83</v>
      </c>
      <c r="D168" s="246" t="s">
        <v>242</v>
      </c>
      <c r="E168" s="204">
        <f>E169+E170+E171+E172+E173+E174</f>
        <v>45000</v>
      </c>
      <c r="F168" s="274"/>
    </row>
    <row r="169" spans="1:6" ht="15">
      <c r="A169" s="3"/>
      <c r="B169" s="3"/>
      <c r="C169" s="3"/>
      <c r="D169" s="214" t="s">
        <v>241</v>
      </c>
      <c r="E169" s="216">
        <v>10000</v>
      </c>
      <c r="F169" s="274"/>
    </row>
    <row r="170" spans="1:6" ht="15">
      <c r="A170" s="3"/>
      <c r="B170" s="3"/>
      <c r="C170" s="3"/>
      <c r="D170" s="214" t="s">
        <v>236</v>
      </c>
      <c r="E170" s="50">
        <v>20000</v>
      </c>
      <c r="F170" s="274"/>
    </row>
    <row r="171" spans="1:6" ht="15">
      <c r="A171" s="3"/>
      <c r="B171" s="3"/>
      <c r="C171" s="3"/>
      <c r="D171" s="214" t="s">
        <v>237</v>
      </c>
      <c r="E171" s="50">
        <v>8000</v>
      </c>
      <c r="F171" s="274"/>
    </row>
    <row r="172" spans="1:6" ht="15">
      <c r="A172" s="3"/>
      <c r="B172" s="3"/>
      <c r="C172" s="3"/>
      <c r="D172" s="214" t="s">
        <v>238</v>
      </c>
      <c r="E172" s="50">
        <v>2000</v>
      </c>
      <c r="F172" s="274"/>
    </row>
    <row r="173" spans="1:6" ht="15">
      <c r="A173" s="3"/>
      <c r="B173" s="3"/>
      <c r="C173" s="3"/>
      <c r="D173" s="214" t="s">
        <v>239</v>
      </c>
      <c r="E173" s="50">
        <v>1000</v>
      </c>
      <c r="F173" s="274"/>
    </row>
    <row r="174" spans="1:6" s="13" customFormat="1" ht="15">
      <c r="A174" s="5"/>
      <c r="B174" s="5"/>
      <c r="C174" s="5"/>
      <c r="D174" s="215" t="s">
        <v>240</v>
      </c>
      <c r="E174" s="51">
        <v>4000</v>
      </c>
      <c r="F174" s="275"/>
    </row>
    <row r="175" spans="1:6" s="13" customFormat="1" ht="15">
      <c r="A175" s="3"/>
      <c r="B175" s="3"/>
      <c r="C175" s="3"/>
      <c r="D175" s="214"/>
      <c r="E175" s="50"/>
      <c r="F175" s="275"/>
    </row>
    <row r="176" spans="1:6" ht="15">
      <c r="A176" s="236">
        <v>9</v>
      </c>
      <c r="B176" s="237">
        <v>2240</v>
      </c>
      <c r="C176" s="136" t="s">
        <v>259</v>
      </c>
      <c r="D176" s="136" t="s">
        <v>257</v>
      </c>
      <c r="E176" s="204">
        <f>E177+E178</f>
        <v>11400</v>
      </c>
      <c r="F176" s="274"/>
    </row>
    <row r="177" spans="1:6" ht="15">
      <c r="A177" s="76"/>
      <c r="B177" s="85"/>
      <c r="C177" s="85" t="s">
        <v>185</v>
      </c>
      <c r="D177" s="238" t="s">
        <v>260</v>
      </c>
      <c r="E177" s="216">
        <v>8400</v>
      </c>
      <c r="F177" s="274" t="s">
        <v>262</v>
      </c>
    </row>
    <row r="178" spans="1:8" ht="15">
      <c r="A178" s="77"/>
      <c r="B178" s="5"/>
      <c r="C178" s="11" t="s">
        <v>258</v>
      </c>
      <c r="D178" s="239" t="s">
        <v>261</v>
      </c>
      <c r="E178" s="152">
        <v>3000</v>
      </c>
      <c r="F178" s="274"/>
      <c r="H178" s="37"/>
    </row>
    <row r="179" spans="1:6" s="13" customFormat="1" ht="15">
      <c r="A179" s="3"/>
      <c r="B179" s="3"/>
      <c r="C179" s="3"/>
      <c r="D179" s="214"/>
      <c r="E179" s="50"/>
      <c r="F179" s="275"/>
    </row>
    <row r="180" spans="1:6" ht="15">
      <c r="A180" s="217">
        <v>12</v>
      </c>
      <c r="B180" s="32">
        <v>2240</v>
      </c>
      <c r="C180" s="32" t="s">
        <v>186</v>
      </c>
      <c r="D180" s="210" t="s">
        <v>245</v>
      </c>
      <c r="E180" s="204">
        <f>E181+E182+E183</f>
        <v>44000</v>
      </c>
      <c r="F180" s="274"/>
    </row>
    <row r="181" spans="1:6" ht="15">
      <c r="A181" s="223"/>
      <c r="B181" s="85"/>
      <c r="C181" s="85"/>
      <c r="D181" s="221" t="s">
        <v>246</v>
      </c>
      <c r="E181" s="220">
        <v>36000</v>
      </c>
      <c r="F181" s="274" t="s">
        <v>248</v>
      </c>
    </row>
    <row r="182" spans="1:6" ht="15">
      <c r="A182" s="223"/>
      <c r="B182" s="85"/>
      <c r="C182" s="85"/>
      <c r="D182" s="221" t="s">
        <v>247</v>
      </c>
      <c r="E182" s="220">
        <v>8000</v>
      </c>
      <c r="F182" s="274"/>
    </row>
    <row r="183" spans="1:6" ht="15">
      <c r="A183" s="224"/>
      <c r="B183" s="11"/>
      <c r="C183" s="11"/>
      <c r="D183" s="222" t="s">
        <v>251</v>
      </c>
      <c r="E183" s="152">
        <v>0</v>
      </c>
      <c r="F183" s="274"/>
    </row>
    <row r="184" spans="1:6" ht="15">
      <c r="A184" s="224"/>
      <c r="B184" s="11"/>
      <c r="C184" s="11"/>
      <c r="D184" s="222"/>
      <c r="E184" s="152"/>
      <c r="F184" s="274"/>
    </row>
    <row r="185" spans="1:5" ht="15">
      <c r="A185" s="80">
        <v>1</v>
      </c>
      <c r="B185" s="67">
        <v>2240</v>
      </c>
      <c r="C185" s="67" t="s">
        <v>162</v>
      </c>
      <c r="D185" s="135" t="s">
        <v>163</v>
      </c>
      <c r="E185" s="225">
        <v>400000</v>
      </c>
    </row>
    <row r="186" spans="1:6" ht="15">
      <c r="A186" s="223"/>
      <c r="B186" s="85"/>
      <c r="C186" s="85"/>
      <c r="D186" s="221"/>
      <c r="E186" s="220"/>
      <c r="F186" s="274"/>
    </row>
    <row r="187" spans="1:6" ht="15">
      <c r="A187" s="74">
        <v>10</v>
      </c>
      <c r="B187" s="32">
        <v>2240</v>
      </c>
      <c r="C187" s="32" t="s">
        <v>179</v>
      </c>
      <c r="D187" s="136" t="s">
        <v>180</v>
      </c>
      <c r="E187" s="204">
        <v>0</v>
      </c>
      <c r="F187" s="274"/>
    </row>
    <row r="188" spans="1:6" ht="15">
      <c r="A188" s="81"/>
      <c r="B188" s="1"/>
      <c r="C188" s="32"/>
      <c r="D188" s="32"/>
      <c r="E188" s="102"/>
      <c r="F188" s="274"/>
    </row>
    <row r="189" spans="1:6" ht="15">
      <c r="A189" s="74">
        <v>11</v>
      </c>
      <c r="B189" s="247">
        <v>2240</v>
      </c>
      <c r="C189" s="32" t="s">
        <v>191</v>
      </c>
      <c r="D189" s="249" t="s">
        <v>192</v>
      </c>
      <c r="E189" s="204">
        <v>5000</v>
      </c>
      <c r="F189" s="274"/>
    </row>
    <row r="190" spans="1:5" ht="15">
      <c r="A190" s="104"/>
      <c r="B190" s="248"/>
      <c r="C190" s="11"/>
      <c r="D190" s="250"/>
      <c r="E190" s="51"/>
    </row>
    <row r="191" spans="1:6" s="17" customFormat="1" ht="30">
      <c r="A191" s="75">
        <v>20</v>
      </c>
      <c r="B191" s="57">
        <v>2240</v>
      </c>
      <c r="C191" s="11" t="s">
        <v>196</v>
      </c>
      <c r="D191" s="240" t="s">
        <v>263</v>
      </c>
      <c r="E191" s="209">
        <v>0</v>
      </c>
      <c r="F191" s="271"/>
    </row>
    <row r="192" spans="1:6" ht="15">
      <c r="A192" s="82"/>
      <c r="B192" s="3"/>
      <c r="C192" s="3"/>
      <c r="D192" s="43"/>
      <c r="E192" s="50"/>
      <c r="F192" s="274"/>
    </row>
    <row r="193" spans="1:6" ht="15">
      <c r="A193" s="74">
        <v>21</v>
      </c>
      <c r="B193" s="32">
        <v>2240</v>
      </c>
      <c r="C193" s="32" t="s">
        <v>84</v>
      </c>
      <c r="D193" s="136" t="s">
        <v>85</v>
      </c>
      <c r="E193" s="204">
        <f>E194+E195+E196+E197+E198</f>
        <v>28400</v>
      </c>
      <c r="F193" s="274"/>
    </row>
    <row r="194" spans="1:6" ht="15">
      <c r="A194" s="3"/>
      <c r="B194" s="3"/>
      <c r="C194" s="3"/>
      <c r="D194" s="43" t="s">
        <v>86</v>
      </c>
      <c r="E194" s="50">
        <v>6600</v>
      </c>
      <c r="F194" s="274" t="s">
        <v>275</v>
      </c>
    </row>
    <row r="195" spans="1:6" s="91" customFormat="1" ht="15">
      <c r="A195" s="3"/>
      <c r="B195" s="3"/>
      <c r="C195" s="3"/>
      <c r="D195" s="43" t="s">
        <v>87</v>
      </c>
      <c r="E195" s="50">
        <v>3000</v>
      </c>
      <c r="F195" s="274" t="s">
        <v>225</v>
      </c>
    </row>
    <row r="196" spans="1:6" s="91" customFormat="1" ht="15">
      <c r="A196" s="3"/>
      <c r="B196" s="3"/>
      <c r="C196" s="3"/>
      <c r="D196" s="43" t="s">
        <v>88</v>
      </c>
      <c r="E196" s="50">
        <v>10800</v>
      </c>
      <c r="F196" s="194" t="s">
        <v>276</v>
      </c>
    </row>
    <row r="197" spans="1:6" s="91" customFormat="1" ht="15">
      <c r="A197" s="3"/>
      <c r="B197" s="3"/>
      <c r="C197" s="3"/>
      <c r="D197" s="43" t="s">
        <v>89</v>
      </c>
      <c r="E197" s="50">
        <v>6000</v>
      </c>
      <c r="F197" s="274" t="s">
        <v>222</v>
      </c>
    </row>
    <row r="198" spans="1:6" s="91" customFormat="1" ht="15">
      <c r="A198" s="5"/>
      <c r="B198" s="5"/>
      <c r="C198" s="5"/>
      <c r="D198" s="44" t="s">
        <v>90</v>
      </c>
      <c r="E198" s="51">
        <v>2000</v>
      </c>
      <c r="F198" s="194" t="s">
        <v>272</v>
      </c>
    </row>
    <row r="199" spans="1:6" s="91" customFormat="1" ht="15">
      <c r="A199" s="7"/>
      <c r="B199" s="40"/>
      <c r="C199" s="40"/>
      <c r="D199" s="250"/>
      <c r="E199" s="254"/>
      <c r="F199" s="194"/>
    </row>
    <row r="200" spans="1:6" s="13" customFormat="1" ht="15">
      <c r="A200" s="80">
        <v>3</v>
      </c>
      <c r="B200" s="67">
        <v>2240</v>
      </c>
      <c r="C200" s="83" t="s">
        <v>264</v>
      </c>
      <c r="D200" s="135" t="s">
        <v>265</v>
      </c>
      <c r="E200" s="225">
        <v>3000</v>
      </c>
      <c r="F200" s="272"/>
    </row>
    <row r="201" spans="1:6" s="91" customFormat="1" ht="15">
      <c r="A201" s="139" t="s">
        <v>101</v>
      </c>
      <c r="B201" s="48"/>
      <c r="C201" s="48"/>
      <c r="D201" s="89"/>
      <c r="E201" s="88"/>
      <c r="F201" s="194"/>
    </row>
    <row r="202" spans="1:6" s="91" customFormat="1" ht="15">
      <c r="A202"/>
      <c r="B202"/>
      <c r="C202"/>
      <c r="D202"/>
      <c r="E202" s="52"/>
      <c r="F202" s="194"/>
    </row>
    <row r="203" spans="1:6" s="91" customFormat="1" ht="15">
      <c r="A203" s="175"/>
      <c r="B203" s="175">
        <v>2250</v>
      </c>
      <c r="C203" s="175"/>
      <c r="D203" s="175" t="s">
        <v>91</v>
      </c>
      <c r="E203" s="189">
        <v>15000</v>
      </c>
      <c r="F203" s="194"/>
    </row>
    <row r="204" spans="1:6" s="91" customFormat="1" ht="15">
      <c r="A204" s="185"/>
      <c r="B204" s="185"/>
      <c r="C204" s="185"/>
      <c r="D204" s="185"/>
      <c r="E204" s="184"/>
      <c r="F204" s="194"/>
    </row>
    <row r="205" spans="1:6" s="91" customFormat="1" ht="15">
      <c r="A205" s="190"/>
      <c r="B205" s="180">
        <v>2270</v>
      </c>
      <c r="C205" s="180"/>
      <c r="D205" s="191" t="s">
        <v>221</v>
      </c>
      <c r="E205" s="192">
        <f>E206+E210+E214</f>
        <v>1463500</v>
      </c>
      <c r="F205" s="194"/>
    </row>
    <row r="206" spans="1:6" s="91" customFormat="1" ht="15">
      <c r="A206" s="67"/>
      <c r="B206" s="67"/>
      <c r="C206" s="67"/>
      <c r="D206" s="175" t="s">
        <v>200</v>
      </c>
      <c r="E206" s="189">
        <f>E207+E208</f>
        <v>920000</v>
      </c>
      <c r="F206" s="194"/>
    </row>
    <row r="207" spans="1:6" s="91" customFormat="1" ht="15">
      <c r="A207" s="63"/>
      <c r="B207" s="67">
        <v>2273</v>
      </c>
      <c r="C207" s="67" t="s">
        <v>170</v>
      </c>
      <c r="D207" s="101" t="s">
        <v>171</v>
      </c>
      <c r="E207" s="93">
        <v>600000</v>
      </c>
      <c r="F207" s="194"/>
    </row>
    <row r="208" spans="1:6" s="91" customFormat="1" ht="15.75">
      <c r="A208" s="90"/>
      <c r="B208" s="90">
        <v>2273</v>
      </c>
      <c r="C208" s="150" t="s">
        <v>173</v>
      </c>
      <c r="D208" s="151" t="s">
        <v>172</v>
      </c>
      <c r="E208" s="152">
        <v>320000</v>
      </c>
      <c r="F208" s="194"/>
    </row>
    <row r="209" spans="1:6" s="91" customFormat="1" ht="15.75">
      <c r="A209" s="63"/>
      <c r="B209" s="63"/>
      <c r="C209" s="67"/>
      <c r="D209" s="153"/>
      <c r="E209" s="152"/>
      <c r="F209" s="194"/>
    </row>
    <row r="210" spans="1:6" s="91" customFormat="1" ht="15.75">
      <c r="A210" s="90"/>
      <c r="B210" s="90"/>
      <c r="C210" s="84"/>
      <c r="D210" s="176" t="s">
        <v>201</v>
      </c>
      <c r="E210" s="193">
        <f>E211+E212</f>
        <v>494500</v>
      </c>
      <c r="F210" s="194"/>
    </row>
    <row r="211" spans="1:6" s="91" customFormat="1" ht="15">
      <c r="A211" s="63"/>
      <c r="B211" s="67">
        <v>2274</v>
      </c>
      <c r="C211" s="67" t="s">
        <v>214</v>
      </c>
      <c r="D211" s="63" t="s">
        <v>215</v>
      </c>
      <c r="E211" s="93">
        <v>350000</v>
      </c>
      <c r="F211" s="194"/>
    </row>
    <row r="212" spans="1:9" s="91" customFormat="1" ht="15">
      <c r="A212" s="101"/>
      <c r="B212" s="140">
        <v>2274</v>
      </c>
      <c r="C212" s="137" t="s">
        <v>166</v>
      </c>
      <c r="D212" s="101" t="s">
        <v>167</v>
      </c>
      <c r="E212" s="102">
        <v>144500</v>
      </c>
      <c r="F212" s="194"/>
      <c r="G212" s="148"/>
      <c r="H212" s="148"/>
      <c r="I212" s="148"/>
    </row>
    <row r="213" spans="1:9" s="91" customFormat="1" ht="15">
      <c r="A213" s="63"/>
      <c r="B213" s="154"/>
      <c r="C213" s="67"/>
      <c r="D213" s="63"/>
      <c r="E213" s="93"/>
      <c r="F213" s="194"/>
      <c r="H213" s="148"/>
      <c r="I213" s="148"/>
    </row>
    <row r="214" spans="1:6" s="91" customFormat="1" ht="15">
      <c r="A214" s="63"/>
      <c r="B214" s="67"/>
      <c r="C214" s="63"/>
      <c r="D214" s="186" t="s">
        <v>197</v>
      </c>
      <c r="E214" s="189">
        <f>E215</f>
        <v>49000</v>
      </c>
      <c r="F214" s="194"/>
    </row>
    <row r="215" spans="1:6" s="91" customFormat="1" ht="15" hidden="1">
      <c r="A215" s="155"/>
      <c r="B215" s="156">
        <v>2275</v>
      </c>
      <c r="C215" s="157" t="s">
        <v>198</v>
      </c>
      <c r="D215" s="187" t="s">
        <v>199</v>
      </c>
      <c r="E215" s="158">
        <v>49000</v>
      </c>
      <c r="F215" s="194"/>
    </row>
    <row r="216" spans="1:6" s="91" customFormat="1" ht="15">
      <c r="A216" s="159"/>
      <c r="B216" s="160"/>
      <c r="C216" s="161"/>
      <c r="D216" s="162"/>
      <c r="E216" s="163"/>
      <c r="F216" s="194"/>
    </row>
    <row r="217" spans="1:6" s="91" customFormat="1" ht="15">
      <c r="A217" s="180"/>
      <c r="B217" s="175">
        <v>2280</v>
      </c>
      <c r="C217" s="180"/>
      <c r="D217" s="175" t="s">
        <v>97</v>
      </c>
      <c r="E217" s="181">
        <f>E220+E223</f>
        <v>254800</v>
      </c>
      <c r="F217" s="194"/>
    </row>
    <row r="218" spans="1:6" s="91" customFormat="1" ht="15">
      <c r="A218" s="269"/>
      <c r="B218" s="270"/>
      <c r="C218" s="269"/>
      <c r="D218" s="175"/>
      <c r="E218" s="181"/>
      <c r="F218" s="194"/>
    </row>
    <row r="219" spans="1:6" s="91" customFormat="1" ht="15">
      <c r="A219" s="90"/>
      <c r="B219" s="84"/>
      <c r="C219" s="90"/>
      <c r="D219" s="67"/>
      <c r="E219" s="93"/>
      <c r="F219" s="194"/>
    </row>
    <row r="220" spans="1:6" s="91" customFormat="1" ht="15">
      <c r="A220" s="63"/>
      <c r="B220" s="67">
        <v>2282</v>
      </c>
      <c r="C220" s="63"/>
      <c r="D220" s="177" t="s">
        <v>92</v>
      </c>
      <c r="E220" s="93">
        <v>239400</v>
      </c>
      <c r="F220" s="194" t="s">
        <v>223</v>
      </c>
    </row>
    <row r="221" spans="1:6" s="91" customFormat="1" ht="15" hidden="1">
      <c r="A221" s="90"/>
      <c r="B221" s="165"/>
      <c r="C221" s="84" t="s">
        <v>93</v>
      </c>
      <c r="D221" s="84" t="s">
        <v>224</v>
      </c>
      <c r="E221" s="166">
        <v>239400</v>
      </c>
      <c r="F221" s="194"/>
    </row>
    <row r="222" spans="1:6" s="91" customFormat="1" ht="15" hidden="1">
      <c r="A222" s="63"/>
      <c r="B222" s="154"/>
      <c r="C222" s="67"/>
      <c r="D222" s="67"/>
      <c r="E222" s="167"/>
      <c r="F222" s="194"/>
    </row>
    <row r="223" spans="1:6" s="91" customFormat="1" ht="15">
      <c r="A223" s="168"/>
      <c r="B223" s="169"/>
      <c r="C223" s="164" t="s">
        <v>203</v>
      </c>
      <c r="D223" s="164" t="s">
        <v>202</v>
      </c>
      <c r="E223" s="170">
        <v>15400</v>
      </c>
      <c r="F223" s="194"/>
    </row>
    <row r="224" spans="1:6" s="91" customFormat="1" ht="15">
      <c r="A224" s="171"/>
      <c r="B224" s="140"/>
      <c r="C224" s="148"/>
      <c r="D224" s="84"/>
      <c r="E224" s="172"/>
      <c r="F224" s="194"/>
    </row>
    <row r="225" spans="1:6" s="91" customFormat="1" ht="15">
      <c r="A225" s="161"/>
      <c r="B225" s="168"/>
      <c r="D225" s="84"/>
      <c r="E225" s="149"/>
      <c r="F225" s="194"/>
    </row>
    <row r="226" spans="1:6" s="91" customFormat="1" ht="15">
      <c r="A226" s="182"/>
      <c r="B226" s="182">
        <v>2700</v>
      </c>
      <c r="C226" s="182"/>
      <c r="D226" s="182" t="s">
        <v>94</v>
      </c>
      <c r="E226" s="188">
        <f>E228</f>
        <v>30200</v>
      </c>
      <c r="F226" s="194"/>
    </row>
    <row r="227" spans="1:6" s="91" customFormat="1" ht="15">
      <c r="A227" s="101"/>
      <c r="B227" s="101"/>
      <c r="C227" s="101"/>
      <c r="D227" s="101"/>
      <c r="E227" s="102"/>
      <c r="F227" s="194"/>
    </row>
    <row r="228" spans="1:6" s="91" customFormat="1" ht="15">
      <c r="A228" s="101"/>
      <c r="B228" s="101"/>
      <c r="C228" s="101"/>
      <c r="D228" s="140" t="s">
        <v>95</v>
      </c>
      <c r="E228" s="183">
        <f>E229+E230</f>
        <v>30200</v>
      </c>
      <c r="F228" s="194"/>
    </row>
    <row r="229" spans="1:6" s="91" customFormat="1" ht="15">
      <c r="A229" s="90"/>
      <c r="B229" s="90">
        <v>2730</v>
      </c>
      <c r="C229" s="90"/>
      <c r="D229" s="173" t="s">
        <v>220</v>
      </c>
      <c r="E229" s="166">
        <v>30200</v>
      </c>
      <c r="F229" s="194"/>
    </row>
    <row r="230" spans="1:6" s="91" customFormat="1" ht="15">
      <c r="A230" s="90"/>
      <c r="B230" s="90">
        <v>2730</v>
      </c>
      <c r="C230" s="84" t="s">
        <v>81</v>
      </c>
      <c r="D230" s="173" t="s">
        <v>96</v>
      </c>
      <c r="E230" s="166">
        <v>0</v>
      </c>
      <c r="F230" s="194"/>
    </row>
    <row r="231" spans="1:6" s="91" customFormat="1" ht="15">
      <c r="A231" s="168"/>
      <c r="B231" s="168"/>
      <c r="C231" s="168"/>
      <c r="D231" s="174"/>
      <c r="E231" s="152"/>
      <c r="F231" s="194"/>
    </row>
    <row r="232" spans="1:6" s="91" customFormat="1" ht="15">
      <c r="A232" s="180"/>
      <c r="B232" s="180">
        <v>2800</v>
      </c>
      <c r="C232" s="180"/>
      <c r="D232" s="175" t="s">
        <v>97</v>
      </c>
      <c r="E232" s="181">
        <v>5000</v>
      </c>
      <c r="F232" s="194"/>
    </row>
    <row r="233" spans="1:6" s="91" customFormat="1" ht="15">
      <c r="A233" s="63"/>
      <c r="B233" s="63"/>
      <c r="C233" s="63"/>
      <c r="D233" s="63"/>
      <c r="E233" s="93"/>
      <c r="F233" s="194"/>
    </row>
    <row r="234" spans="1:6" s="91" customFormat="1" ht="15">
      <c r="A234" s="180"/>
      <c r="B234" s="180">
        <v>3000</v>
      </c>
      <c r="C234" s="180"/>
      <c r="D234" s="180" t="s">
        <v>98</v>
      </c>
      <c r="E234" s="181">
        <f>E235+E236</f>
        <v>0</v>
      </c>
      <c r="F234" s="194"/>
    </row>
    <row r="235" spans="1:5" ht="15">
      <c r="A235" s="63"/>
      <c r="B235" s="63">
        <v>3110</v>
      </c>
      <c r="C235" s="63"/>
      <c r="D235" s="63" t="s">
        <v>99</v>
      </c>
      <c r="E235" s="93">
        <v>0</v>
      </c>
    </row>
    <row r="236" spans="1:5" ht="15">
      <c r="A236" s="63"/>
      <c r="B236" s="63">
        <v>3120</v>
      </c>
      <c r="C236" s="63"/>
      <c r="D236" s="63" t="s">
        <v>100</v>
      </c>
      <c r="E236" s="93">
        <v>0</v>
      </c>
    </row>
    <row r="237" spans="1:5" ht="15">
      <c r="A237" s="91"/>
      <c r="B237" s="91"/>
      <c r="C237" s="91"/>
      <c r="D237" s="91"/>
      <c r="E237" s="149"/>
    </row>
    <row r="238" spans="1:5" ht="15">
      <c r="A238" s="91"/>
      <c r="B238" s="91"/>
      <c r="C238" s="91"/>
      <c r="D238" s="91"/>
      <c r="E238" s="149"/>
    </row>
    <row r="239" spans="1:5" ht="15">
      <c r="A239" s="91"/>
      <c r="B239" s="91"/>
      <c r="C239" s="91"/>
      <c r="D239" s="91"/>
      <c r="E239" s="149"/>
    </row>
    <row r="240" spans="1:5" ht="15">
      <c r="A240" s="91"/>
      <c r="B240" s="91"/>
      <c r="C240" s="91"/>
      <c r="D240" s="91" t="s">
        <v>101</v>
      </c>
      <c r="E240" s="149">
        <f>E10+E11+E12+E13+E21+E75+E88+E130+E203+E217+E226+E232+E234+E205</f>
        <v>18960800</v>
      </c>
    </row>
  </sheetData>
  <sheetProtection/>
  <mergeCells count="2">
    <mergeCell ref="A1:E1"/>
    <mergeCell ref="A2:E2"/>
  </mergeCells>
  <printOptions/>
  <pageMargins left="0.7086614173228347" right="0.7086614173228347" top="0.7480314960629921" bottom="0.35433070866141736"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 Windows</dc:creator>
  <cp:keywords/>
  <dc:description/>
  <cp:lastModifiedBy>Пользователь Windows</cp:lastModifiedBy>
  <cp:lastPrinted>2021-01-27T11:34:41Z</cp:lastPrinted>
  <dcterms:created xsi:type="dcterms:W3CDTF">2020-10-19T07:02:57Z</dcterms:created>
  <dcterms:modified xsi:type="dcterms:W3CDTF">2021-02-09T11:49:10Z</dcterms:modified>
  <cp:category/>
  <cp:version/>
  <cp:contentType/>
  <cp:contentStatus/>
</cp:coreProperties>
</file>